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37" i="1" l="1"/>
  <c r="C37" i="1"/>
  <c r="K36" i="1"/>
  <c r="F36" i="1"/>
  <c r="E36" i="1"/>
  <c r="D36" i="1"/>
  <c r="C36" i="1"/>
  <c r="R35" i="1"/>
  <c r="N34" i="1"/>
  <c r="R34" i="1" s="1"/>
  <c r="N33" i="1"/>
  <c r="R33" i="1"/>
  <c r="N32" i="1"/>
  <c r="E32" i="1"/>
  <c r="C32" i="1"/>
  <c r="K31" i="1"/>
  <c r="E31" i="1"/>
  <c r="C31" i="1"/>
  <c r="E30" i="1"/>
  <c r="C30" i="1"/>
  <c r="E29" i="1"/>
  <c r="C29" i="1"/>
  <c r="E28" i="1"/>
  <c r="C28" i="1"/>
  <c r="N27" i="1"/>
  <c r="E27" i="1"/>
  <c r="C27" i="1"/>
  <c r="N26" i="1"/>
  <c r="F26" i="1"/>
  <c r="E26" i="1"/>
  <c r="C26" i="1"/>
  <c r="O25" i="1"/>
  <c r="H25" i="1"/>
  <c r="N24" i="1"/>
  <c r="E24" i="1"/>
  <c r="C24" i="1"/>
  <c r="E23" i="1"/>
  <c r="C23" i="1"/>
  <c r="N22" i="1"/>
  <c r="K22" i="1"/>
  <c r="E22" i="1"/>
  <c r="C22" i="1"/>
  <c r="N21" i="1"/>
  <c r="J21" i="1"/>
  <c r="I21" i="1"/>
  <c r="H21" i="1"/>
  <c r="E21" i="1"/>
  <c r="C21" i="1"/>
  <c r="Q20" i="1"/>
  <c r="N20" i="1"/>
  <c r="E20" i="1"/>
  <c r="C20" i="1"/>
  <c r="N19" i="1"/>
  <c r="E19" i="1"/>
  <c r="C19" i="1"/>
  <c r="N18" i="1"/>
  <c r="E18" i="1"/>
  <c r="C18" i="1"/>
  <c r="R17" i="1"/>
  <c r="N16" i="1"/>
  <c r="E16" i="1"/>
  <c r="C16" i="1"/>
  <c r="N15" i="1"/>
  <c r="J15" i="1"/>
  <c r="I15" i="1"/>
  <c r="E15" i="1"/>
  <c r="C15" i="1"/>
  <c r="N14" i="1"/>
  <c r="K14" i="1"/>
  <c r="E14" i="1"/>
  <c r="C14" i="1"/>
  <c r="R13" i="1"/>
  <c r="K12" i="1"/>
  <c r="J12" i="1"/>
  <c r="I12" i="1"/>
  <c r="H12" i="1"/>
  <c r="Q11" i="1"/>
  <c r="P11" i="1"/>
  <c r="N11" i="1"/>
  <c r="K11" i="1"/>
  <c r="E11" i="1"/>
  <c r="C11" i="1"/>
  <c r="N10" i="1"/>
  <c r="E10" i="1"/>
  <c r="C10" i="1"/>
  <c r="Q9" i="1"/>
  <c r="K9" i="1"/>
  <c r="J9" i="1"/>
  <c r="E9" i="1"/>
  <c r="C9" i="1"/>
  <c r="R8" i="1"/>
  <c r="N7" i="1"/>
  <c r="K7" i="1"/>
  <c r="I7" i="1"/>
  <c r="G7" i="1"/>
  <c r="E7" i="1"/>
  <c r="C7" i="1"/>
  <c r="N6" i="1"/>
  <c r="E6" i="1"/>
  <c r="C6" i="1"/>
  <c r="N5" i="1"/>
  <c r="K5" i="1"/>
  <c r="I5" i="1"/>
  <c r="E5" i="1"/>
  <c r="C5" i="1"/>
  <c r="P4" i="1"/>
  <c r="O4" i="1"/>
  <c r="N4" i="1"/>
  <c r="K4" i="1"/>
  <c r="J4" i="1"/>
  <c r="E4" i="1"/>
  <c r="C4" i="1"/>
  <c r="O3" i="1"/>
  <c r="N3" i="1"/>
  <c r="M3" i="1"/>
  <c r="L3" i="1"/>
  <c r="K3" i="1"/>
  <c r="J3" i="1"/>
  <c r="E3" i="1"/>
  <c r="C3" i="1"/>
  <c r="R37" i="1" l="1"/>
  <c r="R26" i="1"/>
  <c r="G38" i="1"/>
  <c r="R23" i="1"/>
  <c r="H38" i="1"/>
  <c r="F38" i="1"/>
  <c r="M38" i="1"/>
  <c r="I38" i="1"/>
  <c r="Q38" i="1"/>
  <c r="O38" i="1"/>
  <c r="E38" i="1"/>
  <c r="R5" i="1"/>
  <c r="J38" i="1"/>
  <c r="N38" i="1"/>
  <c r="P38" i="1"/>
  <c r="R9" i="1"/>
  <c r="R12" i="1"/>
  <c r="R14" i="1"/>
  <c r="R6" i="1"/>
  <c r="R11" i="1"/>
  <c r="R15" i="1"/>
  <c r="R16" i="1"/>
  <c r="R18" i="1"/>
  <c r="R22" i="1"/>
  <c r="R32" i="1"/>
  <c r="C38" i="1"/>
  <c r="D38" i="1"/>
  <c r="L38" i="1"/>
  <c r="R19" i="1"/>
  <c r="R20" i="1"/>
  <c r="R21" i="1"/>
  <c r="R27" i="1"/>
  <c r="R36" i="1"/>
  <c r="K38" i="1"/>
  <c r="R7" i="1"/>
  <c r="R10" i="1"/>
  <c r="R24" i="1"/>
  <c r="R25" i="1"/>
  <c r="R28" i="1"/>
  <c r="R29" i="1"/>
  <c r="R30" i="1"/>
  <c r="R31" i="1"/>
  <c r="R3" i="1"/>
  <c r="R4" i="1"/>
  <c r="R38" i="1" l="1"/>
</calcChain>
</file>

<file path=xl/sharedStrings.xml><?xml version="1.0" encoding="utf-8"?>
<sst xmlns="http://schemas.openxmlformats.org/spreadsheetml/2006/main" count="71" uniqueCount="68">
  <si>
    <t>ОСП</t>
  </si>
  <si>
    <t>подведомственные/направления расходов</t>
  </si>
  <si>
    <t>211 (заработная плата)</t>
  </si>
  <si>
    <t>213 (начисления на заработную плату)</t>
  </si>
  <si>
    <t>221 (связь)</t>
  </si>
  <si>
    <t>223 (коммунальные услуги)</t>
  </si>
  <si>
    <t>224 (аренд плата за польз. имуществом)</t>
  </si>
  <si>
    <t>225 (содерж.имущества)</t>
  </si>
  <si>
    <t>226 (прочие услуги, работы)</t>
  </si>
  <si>
    <t>290 (прочие расходы)</t>
  </si>
  <si>
    <t>340 (приобретение материальных запасов)</t>
  </si>
  <si>
    <t>ИТОГО:</t>
  </si>
  <si>
    <t>Департамент образования (школы)</t>
  </si>
  <si>
    <t>муниципальные бюджетные учреждения</t>
  </si>
  <si>
    <t>Департамент образования (детские сады)</t>
  </si>
  <si>
    <t>МАУ  "СШОР" Город спорта"</t>
  </si>
  <si>
    <t xml:space="preserve">Департамент жилищно-коммунального хозяйства </t>
  </si>
  <si>
    <t>МКУ "Ритуал"</t>
  </si>
  <si>
    <t>МКУ "Городское жилье"</t>
  </si>
  <si>
    <t>МБУ "Прометей"</t>
  </si>
  <si>
    <t>МБУ "Город"</t>
  </si>
  <si>
    <t>Расходы на обновление муниципального автобусного парка</t>
  </si>
  <si>
    <t>Управление муниципального контроля</t>
  </si>
  <si>
    <t>МКУ "АТИ"</t>
  </si>
  <si>
    <t>Департамент управления делами</t>
  </si>
  <si>
    <t>МКУ "Специалист"</t>
  </si>
  <si>
    <t>МБУ "Городской архив"</t>
  </si>
  <si>
    <t>Департамент информационной политики и взаимодействия со средствами массовой информации</t>
  </si>
  <si>
    <t>МАУ "Информационный центр "Дзержинские ведомости"</t>
  </si>
  <si>
    <t xml:space="preserve">Департамент градостроительной деятельности, строительства и охраны объектов культурного наследия города Дзержинска </t>
  </si>
  <si>
    <t>МКУ "Градостроительство"</t>
  </si>
  <si>
    <t>МКУ "Строитель"</t>
  </si>
  <si>
    <t>МБУ "Гражданская защита"</t>
  </si>
  <si>
    <t>МБУ "Инженерно-экологическая служба"</t>
  </si>
  <si>
    <t>МАУ "Дирекция управления парками"</t>
  </si>
  <si>
    <t>КУМИ</t>
  </si>
  <si>
    <t>управление муниципальным имуществом</t>
  </si>
  <si>
    <t>МКУ "ДЭМОС"</t>
  </si>
  <si>
    <t>Департамент финансов</t>
  </si>
  <si>
    <t>МБУ "ЦО ПБС"</t>
  </si>
  <si>
    <t>МБУ "ЦО ПБС ОУ"</t>
  </si>
  <si>
    <t>непрограммные расходы по обеспечению деятельности</t>
  </si>
  <si>
    <t>КСП</t>
  </si>
  <si>
    <t>ИТОГО</t>
  </si>
  <si>
    <t>260 (Социальное обеспечение)</t>
  </si>
  <si>
    <t>МАУК "ДКХ"</t>
  </si>
  <si>
    <t>расходы на содержание аппарата (зарплата с начислениями)</t>
  </si>
  <si>
    <t>расходы за счет субвенции на организацию деятельности КДН</t>
  </si>
  <si>
    <t>расходы за счет субвенции на осуществление деятельности по опеке и попечительству</t>
  </si>
  <si>
    <t>расходы за счет субвенции на сопровождение аттестации пед. работников</t>
  </si>
  <si>
    <t>310 (приобретение основных средств)</t>
  </si>
  <si>
    <t>МАУ "Бизнес-инкубатор г.Дзержинска"</t>
  </si>
  <si>
    <t>Городская Дума</t>
  </si>
  <si>
    <t xml:space="preserve">Управление культуры, спорта, молодежной политики и спорта </t>
  </si>
  <si>
    <t>Департамент дорожного хозяйства</t>
  </si>
  <si>
    <t>Управление по делам гражданской обороны и чрезвычайным ситуациям</t>
  </si>
  <si>
    <t>Департамент благоустройства экологии и лесного хозяйства</t>
  </si>
  <si>
    <t>212 (прочие выплаты)</t>
  </si>
  <si>
    <t>Департамент промышленности, торговли и предпринимательства</t>
  </si>
  <si>
    <t>222 (транспортные услуги)</t>
  </si>
  <si>
    <t>228 (Услуги ,работы  для целей капитальных вложений)</t>
  </si>
  <si>
    <t>Резервный фонд администрации города</t>
  </si>
  <si>
    <t>227 (Страхование)</t>
  </si>
  <si>
    <t>Информация о кредиторской задолженности по бюджетной и внебюджетной деятельности по ответственным структурным подразделениям г.Дзержинска на 01.11.2024</t>
  </si>
  <si>
    <t>Расходы на осуществление полномочий по созданию и организации деятельности муниципаотных комиссий по делам несовершеннолетних и защите их прав</t>
  </si>
  <si>
    <t>Расходы на предоставление единовременной денежной выплаты донорам универсальных групп крови</t>
  </si>
  <si>
    <t>Расходы на предоставление дополнительной меры социальной поддержки вышедшим на пенсию и не осуществляющим педагогическую деятельность ветеранам систем общего и дополнительного образования</t>
  </si>
  <si>
    <t>Расходы на проведение мероприятий в соответствии с Календарем официальных городских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</si>
</sst>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4" fontId="2" fillId="0" borderId="3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/>
    </xf>
    <xf numFmtId="4" fontId="4" fillId="0" borderId="3" xfId="0" applyNumberFormat="1" applyFont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4" fontId="0" fillId="0" borderId="0" xfId="0" applyNumberFormat="1" applyFill="1" applyAlignment="1">
      <alignment vertical="center"/>
    </xf>
    <xf numFmtId="0" fontId="9" fillId="0" borderId="6" xfId="0" applyFont="1" applyFill="1" applyBorder="1" applyAlignment="1">
      <alignment horizontal="left" vertical="center" wrapText="1"/>
    </xf>
    <xf numFmtId="4" fontId="0" fillId="0" borderId="0" xfId="0" applyNumberFormat="1" applyFill="1"/>
    <xf numFmtId="0" fontId="9" fillId="0" borderId="4" xfId="0" applyFont="1" applyFill="1" applyBorder="1" applyAlignment="1">
      <alignment horizontal="left" vertical="center" wrapText="1"/>
    </xf>
    <xf numFmtId="4" fontId="0" fillId="0" borderId="0" xfId="0" applyNumberForma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2" fontId="0" fillId="0" borderId="0" xfId="0" applyNumberForma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7;%20&#1080;&#1090;&#1086;&#1075;%20&#1089;&#1074;&#1086;&#1076;%20&#1087;&#1086;%20&#1086;&#1089;&#1087;_01.11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_01112024"/>
      <sheetName val="БУ_01112024"/>
      <sheetName val="для руководства (2)"/>
      <sheetName val="Публ"/>
      <sheetName val="Лист1"/>
    </sheetNames>
    <sheetDataSet>
      <sheetData sheetId="0"/>
      <sheetData sheetId="1"/>
      <sheetData sheetId="2">
        <row r="5">
          <cell r="E5">
            <v>77788887.970000014</v>
          </cell>
          <cell r="I5">
            <v>34127965.240000002</v>
          </cell>
          <cell r="S5">
            <v>683817.96</v>
          </cell>
          <cell r="U5">
            <v>507885.32999999996</v>
          </cell>
          <cell r="W5">
            <v>10260</v>
          </cell>
          <cell r="Y5">
            <v>1867529.61</v>
          </cell>
          <cell r="AG5">
            <v>601674.98</v>
          </cell>
          <cell r="AI5">
            <v>3600</v>
          </cell>
        </row>
        <row r="12">
          <cell r="E12">
            <v>3384691.59</v>
          </cell>
          <cell r="I12">
            <v>1611791.45</v>
          </cell>
          <cell r="AG12">
            <v>4008.9</v>
          </cell>
        </row>
        <row r="13">
          <cell r="E13">
            <v>64759083.950000003</v>
          </cell>
          <cell r="I13">
            <v>25540156.66</v>
          </cell>
          <cell r="S13">
            <v>789255.28</v>
          </cell>
          <cell r="U13">
            <v>112929.57</v>
          </cell>
          <cell r="AG13">
            <v>280738.52</v>
          </cell>
          <cell r="AI13">
            <v>14000</v>
          </cell>
          <cell r="AK13">
            <v>34220</v>
          </cell>
        </row>
        <row r="14">
          <cell r="E14">
            <v>3324220.62</v>
          </cell>
          <cell r="I14">
            <v>1629409.32</v>
          </cell>
          <cell r="AG14">
            <v>3429.51</v>
          </cell>
        </row>
        <row r="16">
          <cell r="E16">
            <v>2903406.6199999996</v>
          </cell>
          <cell r="I16">
            <v>1408565.81</v>
          </cell>
          <cell r="Q16">
            <v>730291.15</v>
          </cell>
          <cell r="U16">
            <v>36941</v>
          </cell>
          <cell r="AG16">
            <v>9222.75</v>
          </cell>
        </row>
        <row r="17">
          <cell r="E17">
            <v>33869137.519999996</v>
          </cell>
          <cell r="I17">
            <v>16086230.990000002</v>
          </cell>
          <cell r="M17">
            <v>44600.01</v>
          </cell>
          <cell r="Q17">
            <v>43695185.170000002</v>
          </cell>
          <cell r="U17">
            <v>1127453.1599999999</v>
          </cell>
          <cell r="AG17">
            <v>261755.31</v>
          </cell>
        </row>
        <row r="22">
          <cell r="E22">
            <v>630391.92000000004</v>
          </cell>
          <cell r="I22">
            <v>252350.13</v>
          </cell>
          <cell r="S22">
            <v>1954312.25</v>
          </cell>
          <cell r="U22">
            <v>3045</v>
          </cell>
          <cell r="AM22">
            <v>6365</v>
          </cell>
        </row>
        <row r="23">
          <cell r="E23">
            <v>1659554.04</v>
          </cell>
          <cell r="I23">
            <v>631048.01</v>
          </cell>
          <cell r="AG23">
            <v>8287.8700000000008</v>
          </cell>
        </row>
        <row r="24">
          <cell r="E24">
            <v>79107</v>
          </cell>
          <cell r="I24">
            <v>344684.04</v>
          </cell>
          <cell r="U24">
            <v>44826.6</v>
          </cell>
        </row>
        <row r="25">
          <cell r="E25">
            <v>2998018.75</v>
          </cell>
          <cell r="I25">
            <v>1191107.42</v>
          </cell>
          <cell r="U25">
            <v>105300</v>
          </cell>
          <cell r="AG25">
            <v>20827.18</v>
          </cell>
          <cell r="AK25">
            <v>10701.99</v>
          </cell>
          <cell r="AM25">
            <v>18803</v>
          </cell>
        </row>
        <row r="34">
          <cell r="O34">
            <v>424718.66</v>
          </cell>
          <cell r="Q34">
            <v>56275293.700000003</v>
          </cell>
          <cell r="S34">
            <v>846063.27</v>
          </cell>
          <cell r="U34">
            <v>8208098.6699999999</v>
          </cell>
        </row>
        <row r="35">
          <cell r="E35">
            <v>222227.4</v>
          </cell>
          <cell r="I35">
            <v>114920.1</v>
          </cell>
          <cell r="U35">
            <v>586521.9</v>
          </cell>
          <cell r="AG35">
            <v>3993.75</v>
          </cell>
        </row>
        <row r="49">
          <cell r="E49">
            <v>1698346.7300000002</v>
          </cell>
          <cell r="I49">
            <v>1209678.42</v>
          </cell>
          <cell r="Q49">
            <v>2662641.09</v>
          </cell>
          <cell r="S49">
            <v>3634.88</v>
          </cell>
          <cell r="AG49">
            <v>15745.32</v>
          </cell>
        </row>
        <row r="50">
          <cell r="E50">
            <v>738850.66</v>
          </cell>
          <cell r="I50">
            <v>357120.86</v>
          </cell>
          <cell r="AG50">
            <v>17494.349999999999</v>
          </cell>
        </row>
        <row r="61">
          <cell r="E61">
            <v>953856.14</v>
          </cell>
          <cell r="I61">
            <v>411781.93</v>
          </cell>
          <cell r="AG61">
            <v>10017.9</v>
          </cell>
        </row>
        <row r="69">
          <cell r="E69">
            <v>546290.42000000004</v>
          </cell>
          <cell r="I69">
            <v>289878.51</v>
          </cell>
          <cell r="AG69">
            <v>4326.7700000000004</v>
          </cell>
        </row>
        <row r="70">
          <cell r="E70">
            <v>587644.21</v>
          </cell>
          <cell r="I70">
            <v>236176.75</v>
          </cell>
          <cell r="AG70">
            <v>6207.9</v>
          </cell>
          <cell r="AM70">
            <v>3907442.81</v>
          </cell>
        </row>
        <row r="71">
          <cell r="E71">
            <v>1902207.1400000001</v>
          </cell>
          <cell r="I71">
            <v>752135.12</v>
          </cell>
          <cell r="O71">
            <v>1753.43</v>
          </cell>
          <cell r="Q71">
            <v>779808.89999999991</v>
          </cell>
          <cell r="S71">
            <v>107947.36</v>
          </cell>
          <cell r="AG71">
            <v>9021.86</v>
          </cell>
        </row>
        <row r="75">
          <cell r="E75">
            <v>568313.21</v>
          </cell>
          <cell r="I75">
            <v>224134.28000000003</v>
          </cell>
          <cell r="U75">
            <v>235228.48</v>
          </cell>
          <cell r="AG75">
            <v>8637.48</v>
          </cell>
        </row>
        <row r="83">
          <cell r="E83">
            <v>249809.82</v>
          </cell>
          <cell r="I83">
            <v>174912.78</v>
          </cell>
        </row>
        <row r="84">
          <cell r="E84">
            <v>1578577.68</v>
          </cell>
          <cell r="I84">
            <v>714448.59000000008</v>
          </cell>
          <cell r="AG84">
            <v>4954.49</v>
          </cell>
        </row>
        <row r="87">
          <cell r="O87">
            <v>2437710.48</v>
          </cell>
          <cell r="AI87">
            <v>1213436.8700000001</v>
          </cell>
        </row>
        <row r="88">
          <cell r="E88">
            <v>498968.08</v>
          </cell>
          <cell r="I88">
            <v>222873.14</v>
          </cell>
          <cell r="K88">
            <v>4650</v>
          </cell>
          <cell r="AG88">
            <v>6381.16</v>
          </cell>
        </row>
        <row r="91">
          <cell r="E91">
            <v>8796603.0999999996</v>
          </cell>
          <cell r="I91">
            <v>5948523.6100000003</v>
          </cell>
          <cell r="AG91">
            <v>93549.59</v>
          </cell>
        </row>
        <row r="92">
          <cell r="E92">
            <v>77561.45</v>
          </cell>
          <cell r="I92">
            <v>42178.79</v>
          </cell>
        </row>
        <row r="93">
          <cell r="E93">
            <v>252324.5</v>
          </cell>
          <cell r="I93">
            <v>138797.29999999999</v>
          </cell>
        </row>
        <row r="94">
          <cell r="E94">
            <v>16858.560000000001</v>
          </cell>
          <cell r="I94">
            <v>9982.91</v>
          </cell>
        </row>
        <row r="96">
          <cell r="AG96">
            <v>35880</v>
          </cell>
        </row>
        <row r="101">
          <cell r="AG101">
            <v>898</v>
          </cell>
        </row>
        <row r="103">
          <cell r="E103">
            <v>979302.65</v>
          </cell>
          <cell r="G103">
            <v>10500</v>
          </cell>
          <cell r="I103">
            <v>527561.68000000005</v>
          </cell>
          <cell r="K103">
            <v>2000</v>
          </cell>
          <cell r="U103">
            <v>2056.98</v>
          </cell>
        </row>
        <row r="104">
          <cell r="E104">
            <v>473200.43</v>
          </cell>
          <cell r="I104">
            <v>230449.6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zoomScale="75" zoomScaleNormal="75" workbookViewId="0">
      <selection activeCell="A27" sqref="A27:A35"/>
    </sheetView>
  </sheetViews>
  <sheetFormatPr defaultRowHeight="15" x14ac:dyDescent="0.25"/>
  <cols>
    <col min="1" max="1" width="25.42578125" style="9" customWidth="1"/>
    <col min="2" max="2" width="28.7109375" style="9" customWidth="1"/>
    <col min="3" max="3" width="15.7109375" style="22" customWidth="1"/>
    <col min="4" max="4" width="11" style="22" customWidth="1"/>
    <col min="5" max="5" width="15.42578125" style="22" customWidth="1"/>
    <col min="6" max="6" width="10.5703125" style="22" customWidth="1"/>
    <col min="7" max="7" width="10.42578125" style="22" customWidth="1"/>
    <col min="8" max="8" width="13.85546875" style="22" customWidth="1"/>
    <col min="9" max="9" width="15.5703125" style="22" customWidth="1"/>
    <col min="10" max="10" width="13.42578125" style="22" customWidth="1"/>
    <col min="11" max="11" width="14.7109375" style="22" customWidth="1"/>
    <col min="12" max="12" width="11.5703125" style="22" customWidth="1"/>
    <col min="13" max="13" width="13.28515625" style="22" customWidth="1"/>
    <col min="14" max="14" width="13.42578125" style="22" customWidth="1"/>
    <col min="15" max="15" width="14.42578125" style="22" customWidth="1"/>
    <col min="16" max="16" width="12" style="22" customWidth="1"/>
    <col min="17" max="17" width="14.28515625" style="22" customWidth="1"/>
    <col min="18" max="18" width="17.140625" style="13" customWidth="1"/>
    <col min="19" max="19" width="38.5703125" style="22" customWidth="1"/>
    <col min="20" max="20" width="13.85546875" style="22" customWidth="1"/>
    <col min="21" max="21" width="10.28515625" style="22" customWidth="1"/>
    <col min="22" max="16384" width="9.140625" style="22"/>
  </cols>
  <sheetData>
    <row r="1" spans="1:19" ht="51.75" customHeight="1" x14ac:dyDescent="0.25">
      <c r="A1" s="38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9" s="6" customFormat="1" ht="85.5" x14ac:dyDescent="0.25">
      <c r="A2" s="21" t="s">
        <v>0</v>
      </c>
      <c r="B2" s="1" t="s">
        <v>1</v>
      </c>
      <c r="C2" s="2" t="s">
        <v>2</v>
      </c>
      <c r="D2" s="2" t="s">
        <v>57</v>
      </c>
      <c r="E2" s="2" t="s">
        <v>3</v>
      </c>
      <c r="F2" s="2" t="s">
        <v>4</v>
      </c>
      <c r="G2" s="2" t="s">
        <v>59</v>
      </c>
      <c r="H2" s="3" t="s">
        <v>5</v>
      </c>
      <c r="I2" s="3" t="s">
        <v>6</v>
      </c>
      <c r="J2" s="2" t="s">
        <v>7</v>
      </c>
      <c r="K2" s="2" t="s">
        <v>8</v>
      </c>
      <c r="L2" s="2" t="s">
        <v>62</v>
      </c>
      <c r="M2" s="2" t="s">
        <v>60</v>
      </c>
      <c r="N2" s="2" t="s">
        <v>44</v>
      </c>
      <c r="O2" s="2" t="s">
        <v>9</v>
      </c>
      <c r="P2" s="2" t="s">
        <v>50</v>
      </c>
      <c r="Q2" s="2" t="s">
        <v>10</v>
      </c>
      <c r="R2" s="2" t="s">
        <v>11</v>
      </c>
      <c r="S2" s="5"/>
    </row>
    <row r="3" spans="1:19" ht="49.5" customHeight="1" x14ac:dyDescent="0.25">
      <c r="A3" s="32" t="s">
        <v>12</v>
      </c>
      <c r="B3" s="23" t="s">
        <v>13</v>
      </c>
      <c r="C3" s="14">
        <f>SUM('[1]для руководства (2)'!E5)</f>
        <v>77788887.970000014</v>
      </c>
      <c r="E3" s="14">
        <f>SUM('[1]для руководства (2)'!I5)</f>
        <v>34127965.240000002</v>
      </c>
      <c r="F3" s="14"/>
      <c r="G3" s="14"/>
      <c r="H3" s="14"/>
      <c r="I3" s="14"/>
      <c r="J3" s="14">
        <f>SUM('[1]для руководства (2)'!S5)</f>
        <v>683817.96</v>
      </c>
      <c r="K3" s="14">
        <f>SUM('[1]для руководства (2)'!U5)</f>
        <v>507885.32999999996</v>
      </c>
      <c r="L3" s="14">
        <f>SUM('[1]для руководства (2)'!W5)</f>
        <v>10260</v>
      </c>
      <c r="M3" s="14">
        <f>SUM('[1]для руководства (2)'!Y5)</f>
        <v>1867529.61</v>
      </c>
      <c r="N3" s="14">
        <f>SUM('[1]для руководства (2)'!AG5)</f>
        <v>601674.98</v>
      </c>
      <c r="O3" s="14">
        <f>SUM('[1]для руководства (2)'!AI5)</f>
        <v>3600</v>
      </c>
      <c r="P3" s="14"/>
      <c r="Q3" s="14"/>
      <c r="R3" s="15">
        <f>SUM(C3:Q3)</f>
        <v>115591621.09</v>
      </c>
      <c r="S3" s="24"/>
    </row>
    <row r="4" spans="1:19" ht="54" customHeight="1" x14ac:dyDescent="0.25">
      <c r="A4" s="1" t="s">
        <v>14</v>
      </c>
      <c r="B4" s="23" t="s">
        <v>13</v>
      </c>
      <c r="C4" s="14">
        <f>SUM('[1]для руководства (2)'!E13)</f>
        <v>64759083.950000003</v>
      </c>
      <c r="D4" s="14"/>
      <c r="E4" s="14">
        <f>SUM('[1]для руководства (2)'!I13)</f>
        <v>25540156.66</v>
      </c>
      <c r="F4" s="14"/>
      <c r="G4" s="14"/>
      <c r="H4" s="14"/>
      <c r="I4" s="14"/>
      <c r="J4" s="14">
        <f>SUM('[1]для руководства (2)'!S13)</f>
        <v>789255.28</v>
      </c>
      <c r="K4" s="14">
        <f>SUM('[1]для руководства (2)'!U13)</f>
        <v>112929.57</v>
      </c>
      <c r="L4" s="14"/>
      <c r="M4" s="14"/>
      <c r="N4" s="14">
        <f>SUM('[1]для руководства (2)'!AG13)</f>
        <v>280738.52</v>
      </c>
      <c r="O4" s="14">
        <f>SUM('[1]для руководства (2)'!AI13)</f>
        <v>14000</v>
      </c>
      <c r="P4" s="14">
        <f>SUM('[1]для руководства (2)'!AK13)</f>
        <v>34220</v>
      </c>
      <c r="Q4" s="14"/>
      <c r="R4" s="15">
        <f>SUM(C4:Q4)</f>
        <v>91530383.979999989</v>
      </c>
      <c r="S4" s="24"/>
    </row>
    <row r="5" spans="1:19" ht="45.75" customHeight="1" x14ac:dyDescent="0.25">
      <c r="A5" s="40" t="s">
        <v>53</v>
      </c>
      <c r="B5" s="23" t="s">
        <v>15</v>
      </c>
      <c r="C5" s="14">
        <f>SUM('[1]для руководства (2)'!E16)</f>
        <v>2903406.6199999996</v>
      </c>
      <c r="D5" s="14"/>
      <c r="E5" s="14">
        <f>SUM('[1]для руководства (2)'!I16)</f>
        <v>1408565.81</v>
      </c>
      <c r="F5" s="14"/>
      <c r="G5" s="14"/>
      <c r="H5" s="14"/>
      <c r="I5" s="14">
        <f>SUM('[1]для руководства (2)'!Q16)</f>
        <v>730291.15</v>
      </c>
      <c r="J5" s="14"/>
      <c r="K5" s="14">
        <f>SUM('[1]для руководства (2)'!U16)</f>
        <v>36941</v>
      </c>
      <c r="L5" s="14"/>
      <c r="M5" s="14"/>
      <c r="N5" s="14">
        <f>'[1]для руководства (2)'!AG16</f>
        <v>9222.75</v>
      </c>
      <c r="O5" s="14"/>
      <c r="P5" s="14"/>
      <c r="Q5" s="14"/>
      <c r="R5" s="15">
        <f>SUM(C5:Q5)</f>
        <v>5088427.33</v>
      </c>
      <c r="S5" s="24"/>
    </row>
    <row r="6" spans="1:19" ht="45.75" customHeight="1" x14ac:dyDescent="0.25">
      <c r="A6" s="41"/>
      <c r="B6" s="23" t="s">
        <v>45</v>
      </c>
      <c r="C6" s="14">
        <f>SUM('[1]для руководства (2)'!E14)</f>
        <v>3324220.62</v>
      </c>
      <c r="D6" s="14"/>
      <c r="E6" s="14">
        <f>SUM('[1]для руководства (2)'!I14)</f>
        <v>1629409.32</v>
      </c>
      <c r="F6" s="14"/>
      <c r="G6" s="14"/>
      <c r="H6" s="14"/>
      <c r="I6" s="14"/>
      <c r="J6" s="14"/>
      <c r="K6" s="14"/>
      <c r="L6" s="14"/>
      <c r="M6" s="14"/>
      <c r="N6" s="14">
        <f>'[1]для руководства (2)'!AG14</f>
        <v>3429.51</v>
      </c>
      <c r="O6" s="14"/>
      <c r="P6" s="14"/>
      <c r="Q6" s="14"/>
      <c r="R6" s="15">
        <f>SUM(C6:Q6)</f>
        <v>4957059.45</v>
      </c>
      <c r="S6" s="24"/>
    </row>
    <row r="7" spans="1:19" ht="45.75" customHeight="1" x14ac:dyDescent="0.25">
      <c r="A7" s="41"/>
      <c r="B7" s="23" t="s">
        <v>13</v>
      </c>
      <c r="C7" s="14">
        <f>SUM('[1]для руководства (2)'!E17)</f>
        <v>33869137.519999996</v>
      </c>
      <c r="D7" s="14"/>
      <c r="E7" s="14">
        <f>SUM('[1]для руководства (2)'!I17)</f>
        <v>16086230.990000002</v>
      </c>
      <c r="F7" s="14"/>
      <c r="G7" s="14">
        <f>SUM('[1]для руководства (2)'!M17)</f>
        <v>44600.01</v>
      </c>
      <c r="H7" s="14"/>
      <c r="I7" s="14">
        <f>SUM('[1]для руководства (2)'!Q17)</f>
        <v>43695185.170000002</v>
      </c>
      <c r="J7" s="14"/>
      <c r="K7" s="14">
        <f>SUM('[1]для руководства (2)'!U17)</f>
        <v>1127453.1599999999</v>
      </c>
      <c r="L7" s="14"/>
      <c r="M7" s="14"/>
      <c r="N7" s="14">
        <f>'[1]для руководства (2)'!AG17</f>
        <v>261755.31</v>
      </c>
      <c r="O7" s="14"/>
      <c r="P7" s="14"/>
      <c r="Q7" s="14"/>
      <c r="R7" s="15">
        <f>SUM(C7:Q7)</f>
        <v>95084362.159999996</v>
      </c>
      <c r="S7" s="24"/>
    </row>
    <row r="8" spans="1:19" ht="79.5" customHeight="1" x14ac:dyDescent="0.25">
      <c r="A8" s="42"/>
      <c r="B8" s="23" t="s">
        <v>64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31">
        <v>12574.82</v>
      </c>
      <c r="R8" s="15">
        <f>SUM(C8:Q8)</f>
        <v>12574.82</v>
      </c>
      <c r="S8" s="24"/>
    </row>
    <row r="9" spans="1:19" ht="35.25" customHeight="1" x14ac:dyDescent="0.25">
      <c r="A9" s="35" t="s">
        <v>16</v>
      </c>
      <c r="B9" s="23" t="s">
        <v>17</v>
      </c>
      <c r="C9" s="14">
        <f>SUM('[1]для руководства (2)'!E22)</f>
        <v>630391.92000000004</v>
      </c>
      <c r="D9" s="14"/>
      <c r="E9" s="14">
        <f>SUM('[1]для руководства (2)'!I22)</f>
        <v>252350.13</v>
      </c>
      <c r="F9" s="14"/>
      <c r="G9" s="14"/>
      <c r="H9" s="14"/>
      <c r="I9" s="14"/>
      <c r="J9" s="14">
        <f>SUM('[1]для руководства (2)'!S22)</f>
        <v>1954312.25</v>
      </c>
      <c r="K9" s="14">
        <f>SUM('[1]для руководства (2)'!U22)</f>
        <v>3045</v>
      </c>
      <c r="L9" s="14"/>
      <c r="M9" s="14"/>
      <c r="N9" s="14"/>
      <c r="O9" s="14"/>
      <c r="P9" s="14"/>
      <c r="Q9" s="14">
        <f>SUM('[1]для руководства (2)'!AM22)</f>
        <v>6365</v>
      </c>
      <c r="R9" s="15">
        <f>SUM(C9:Q9)</f>
        <v>2846464.3</v>
      </c>
      <c r="S9" s="24"/>
    </row>
    <row r="10" spans="1:19" ht="26.25" customHeight="1" x14ac:dyDescent="0.25">
      <c r="A10" s="43"/>
      <c r="B10" s="23" t="s">
        <v>18</v>
      </c>
      <c r="C10" s="14">
        <f>SUM('[1]для руководства (2)'!E23)</f>
        <v>1659554.04</v>
      </c>
      <c r="D10" s="14"/>
      <c r="E10" s="14">
        <f>SUM('[1]для руководства (2)'!I23)</f>
        <v>631048.01</v>
      </c>
      <c r="F10" s="14"/>
      <c r="G10" s="14"/>
      <c r="H10" s="14"/>
      <c r="I10" s="14"/>
      <c r="J10" s="14"/>
      <c r="K10" s="14"/>
      <c r="L10" s="14"/>
      <c r="M10" s="14"/>
      <c r="N10" s="14">
        <f>'[1]для руководства (2)'!AG23</f>
        <v>8287.8700000000008</v>
      </c>
      <c r="O10" s="14"/>
      <c r="P10" s="14"/>
      <c r="Q10" s="14"/>
      <c r="R10" s="15">
        <f>SUM(C10:Q10)</f>
        <v>2298889.92</v>
      </c>
      <c r="S10" s="24"/>
    </row>
    <row r="11" spans="1:19" ht="24" customHeight="1" x14ac:dyDescent="0.25">
      <c r="A11" s="36"/>
      <c r="B11" s="23" t="s">
        <v>19</v>
      </c>
      <c r="C11" s="16">
        <f>SUM('[1]для руководства (2)'!E25)</f>
        <v>2998018.75</v>
      </c>
      <c r="D11" s="14"/>
      <c r="E11" s="14">
        <f>SUM('[1]для руководства (2)'!I25)</f>
        <v>1191107.42</v>
      </c>
      <c r="F11" s="14"/>
      <c r="G11" s="14"/>
      <c r="H11" s="14"/>
      <c r="I11" s="14"/>
      <c r="J11" s="14"/>
      <c r="K11" s="14">
        <f>SUM('[1]для руководства (2)'!U25)</f>
        <v>105300</v>
      </c>
      <c r="L11" s="14"/>
      <c r="M11" s="14"/>
      <c r="N11" s="14">
        <f>SUM('[1]для руководства (2)'!AG25)</f>
        <v>20827.18</v>
      </c>
      <c r="O11" s="14"/>
      <c r="P11" s="14">
        <f>SUM('[1]для руководства (2)'!AK25)</f>
        <v>10701.99</v>
      </c>
      <c r="Q11" s="14">
        <f>SUM('[1]для руководства (2)'!AM25)</f>
        <v>18803</v>
      </c>
      <c r="R11" s="15">
        <f>SUM(C11:Q11)</f>
        <v>4344758.34</v>
      </c>
      <c r="S11" s="24"/>
    </row>
    <row r="12" spans="1:19" ht="30" customHeight="1" x14ac:dyDescent="0.25">
      <c r="A12" s="35" t="s">
        <v>54</v>
      </c>
      <c r="B12" s="27" t="s">
        <v>20</v>
      </c>
      <c r="C12" s="16"/>
      <c r="D12" s="14"/>
      <c r="E12" s="14"/>
      <c r="F12" s="14"/>
      <c r="G12" s="14"/>
      <c r="H12" s="14">
        <f>SUM('[1]для руководства (2)'!O34)</f>
        <v>424718.66</v>
      </c>
      <c r="I12" s="14">
        <f>SUM('[1]для руководства (2)'!Q34)</f>
        <v>56275293.700000003</v>
      </c>
      <c r="J12" s="14">
        <f>SUM('[1]для руководства (2)'!S34)</f>
        <v>846063.27</v>
      </c>
      <c r="K12" s="14">
        <f>SUM('[1]для руководства (2)'!U34)</f>
        <v>8208098.6699999999</v>
      </c>
      <c r="L12" s="14"/>
      <c r="M12" s="14"/>
      <c r="N12" s="14"/>
      <c r="O12" s="14"/>
      <c r="P12" s="14"/>
      <c r="Q12" s="14"/>
      <c r="R12" s="15">
        <f>SUM(C12:Q12)</f>
        <v>65754174.300000004</v>
      </c>
      <c r="S12" s="24"/>
    </row>
    <row r="13" spans="1:19" ht="38.25" customHeight="1" x14ac:dyDescent="0.25">
      <c r="A13" s="44"/>
      <c r="B13" s="23" t="s">
        <v>21</v>
      </c>
      <c r="C13" s="14"/>
      <c r="D13" s="14"/>
      <c r="E13" s="14"/>
      <c r="F13" s="14"/>
      <c r="G13" s="14"/>
      <c r="H13" s="14"/>
      <c r="I13" s="26">
        <v>14118666.800000001</v>
      </c>
      <c r="J13" s="14"/>
      <c r="K13" s="14"/>
      <c r="L13" s="14"/>
      <c r="M13" s="14"/>
      <c r="N13" s="14"/>
      <c r="O13" s="14"/>
      <c r="P13" s="14"/>
      <c r="Q13" s="14"/>
      <c r="R13" s="15">
        <f>SUM(C13:Q13)</f>
        <v>14118666.800000001</v>
      </c>
      <c r="S13" s="24"/>
    </row>
    <row r="14" spans="1:19" ht="56.25" customHeight="1" x14ac:dyDescent="0.25">
      <c r="A14" s="1" t="s">
        <v>22</v>
      </c>
      <c r="B14" s="25" t="s">
        <v>23</v>
      </c>
      <c r="C14" s="14">
        <f>SUM('[1]для руководства (2)'!E35)</f>
        <v>222227.4</v>
      </c>
      <c r="D14" s="14"/>
      <c r="E14" s="14">
        <f>SUM('[1]для руководства (2)'!I35)</f>
        <v>114920.1</v>
      </c>
      <c r="F14" s="14"/>
      <c r="G14" s="14"/>
      <c r="H14" s="14"/>
      <c r="I14" s="14"/>
      <c r="J14" s="14"/>
      <c r="K14" s="14">
        <f>SUM('[1]для руководства (2)'!U35)</f>
        <v>586521.9</v>
      </c>
      <c r="L14" s="14"/>
      <c r="M14" s="14"/>
      <c r="N14" s="14">
        <f>SUM('[1]для руководства (2)'!AG35)</f>
        <v>3993.75</v>
      </c>
      <c r="O14" s="14"/>
      <c r="P14" s="14"/>
      <c r="Q14" s="14"/>
      <c r="R14" s="15">
        <f>SUM(C14:Q14)</f>
        <v>927663.15</v>
      </c>
      <c r="S14" s="24"/>
    </row>
    <row r="15" spans="1:19" ht="23.25" customHeight="1" x14ac:dyDescent="0.25">
      <c r="A15" s="35" t="s">
        <v>24</v>
      </c>
      <c r="B15" s="23" t="s">
        <v>25</v>
      </c>
      <c r="C15" s="14">
        <f>SUM('[1]для руководства (2)'!E49)</f>
        <v>1698346.7300000002</v>
      </c>
      <c r="D15" s="14"/>
      <c r="E15" s="14">
        <f>SUM('[1]для руководства (2)'!I49)</f>
        <v>1209678.42</v>
      </c>
      <c r="F15" s="14"/>
      <c r="G15" s="14"/>
      <c r="H15" s="14"/>
      <c r="I15" s="14">
        <f>SUM('[1]для руководства (2)'!Q49)</f>
        <v>2662641.09</v>
      </c>
      <c r="J15" s="14">
        <f>SUM('[1]для руководства (2)'!S49)</f>
        <v>3634.88</v>
      </c>
      <c r="K15" s="14"/>
      <c r="L15" s="14"/>
      <c r="M15" s="14"/>
      <c r="N15" s="14">
        <f>SUM('[1]для руководства (2)'!AG49)</f>
        <v>15745.32</v>
      </c>
      <c r="O15" s="14"/>
      <c r="P15" s="14"/>
      <c r="Q15" s="14"/>
      <c r="R15" s="15">
        <f>SUM(C15:Q15)</f>
        <v>5590046.4400000004</v>
      </c>
      <c r="S15" s="24"/>
    </row>
    <row r="16" spans="1:19" ht="30" customHeight="1" x14ac:dyDescent="0.25">
      <c r="A16" s="43"/>
      <c r="B16" s="23" t="s">
        <v>26</v>
      </c>
      <c r="C16" s="14">
        <f>SUM('[1]для руководства (2)'!E50)</f>
        <v>738850.66</v>
      </c>
      <c r="D16" s="14"/>
      <c r="E16" s="14">
        <f>SUM('[1]для руководства (2)'!I50)</f>
        <v>357120.86</v>
      </c>
      <c r="F16" s="14"/>
      <c r="G16" s="14"/>
      <c r="H16" s="14"/>
      <c r="I16" s="14"/>
      <c r="J16" s="14"/>
      <c r="K16" s="23"/>
      <c r="L16" s="14"/>
      <c r="M16" s="14"/>
      <c r="N16" s="14">
        <f>SUM('[1]для руководства (2)'!AG50)</f>
        <v>17494.349999999999</v>
      </c>
      <c r="O16" s="14"/>
      <c r="P16" s="14"/>
      <c r="Q16" s="14"/>
      <c r="R16" s="15">
        <f>SUM(C16:Q16)</f>
        <v>1113465.8700000001</v>
      </c>
      <c r="S16" s="24"/>
    </row>
    <row r="17" spans="1:21" ht="55.5" customHeight="1" x14ac:dyDescent="0.25">
      <c r="A17" s="36"/>
      <c r="B17" s="23" t="s">
        <v>67</v>
      </c>
      <c r="C17" s="14"/>
      <c r="D17" s="14"/>
      <c r="E17" s="14"/>
      <c r="F17" s="14"/>
      <c r="G17" s="14"/>
      <c r="H17" s="14"/>
      <c r="I17" s="14"/>
      <c r="J17" s="14"/>
      <c r="K17" s="45">
        <v>31210</v>
      </c>
      <c r="L17" s="14"/>
      <c r="M17" s="14"/>
      <c r="N17" s="14"/>
      <c r="O17" s="14"/>
      <c r="P17" s="14"/>
      <c r="Q17" s="14"/>
      <c r="R17" s="15">
        <f>SUM(C17:Q17)</f>
        <v>31210</v>
      </c>
      <c r="S17" s="24"/>
    </row>
    <row r="18" spans="1:21" ht="106.5" customHeight="1" x14ac:dyDescent="0.25">
      <c r="A18" s="32" t="s">
        <v>27</v>
      </c>
      <c r="B18" s="23" t="s">
        <v>28</v>
      </c>
      <c r="C18" s="14">
        <f>SUM('[1]для руководства (2)'!E61)</f>
        <v>953856.14</v>
      </c>
      <c r="D18" s="14"/>
      <c r="E18" s="14">
        <f>SUM('[1]для руководства (2)'!I61)</f>
        <v>411781.93</v>
      </c>
      <c r="F18" s="14"/>
      <c r="G18" s="14"/>
      <c r="H18" s="14"/>
      <c r="I18" s="14"/>
      <c r="J18" s="14"/>
      <c r="K18" s="14"/>
      <c r="L18" s="14"/>
      <c r="M18" s="14"/>
      <c r="N18" s="14">
        <f>SUM('[1]для руководства (2)'!AG61)</f>
        <v>10017.9</v>
      </c>
      <c r="O18" s="14"/>
      <c r="P18" s="14"/>
      <c r="Q18" s="14"/>
      <c r="R18" s="15">
        <f>SUM(C18:Q18)</f>
        <v>1375655.97</v>
      </c>
      <c r="S18" s="24"/>
    </row>
    <row r="19" spans="1:21" ht="63.75" customHeight="1" x14ac:dyDescent="0.25">
      <c r="A19" s="35" t="s">
        <v>29</v>
      </c>
      <c r="B19" s="23" t="s">
        <v>30</v>
      </c>
      <c r="C19" s="14">
        <f>SUM('[1]для руководства (2)'!E69)</f>
        <v>546290.42000000004</v>
      </c>
      <c r="D19" s="14"/>
      <c r="E19" s="14">
        <f>SUM('[1]для руководства (2)'!I69)</f>
        <v>289878.51</v>
      </c>
      <c r="F19" s="14"/>
      <c r="G19" s="14"/>
      <c r="H19" s="14"/>
      <c r="I19" s="14"/>
      <c r="J19" s="14"/>
      <c r="K19" s="14"/>
      <c r="L19" s="14"/>
      <c r="M19" s="14"/>
      <c r="N19" s="14">
        <f>SUM('[1]для руководства (2)'!AG69)</f>
        <v>4326.7700000000004</v>
      </c>
      <c r="O19" s="14"/>
      <c r="P19" s="14"/>
      <c r="Q19" s="14"/>
      <c r="R19" s="15">
        <f>SUM(C19:Q19)</f>
        <v>840495.70000000007</v>
      </c>
      <c r="S19" s="24"/>
      <c r="T19" s="24"/>
      <c r="U19" s="28"/>
    </row>
    <row r="20" spans="1:21" ht="92.25" customHeight="1" x14ac:dyDescent="0.25">
      <c r="A20" s="37"/>
      <c r="B20" s="23" t="s">
        <v>31</v>
      </c>
      <c r="C20" s="14">
        <f>SUM('[1]для руководства (2)'!E70)</f>
        <v>587644.21</v>
      </c>
      <c r="D20" s="14"/>
      <c r="E20" s="14">
        <f>SUM('[1]для руководства (2)'!I70)</f>
        <v>236176.75</v>
      </c>
      <c r="F20" s="14"/>
      <c r="G20" s="14"/>
      <c r="H20" s="14"/>
      <c r="I20" s="14"/>
      <c r="J20" s="14"/>
      <c r="K20" s="14"/>
      <c r="L20" s="14"/>
      <c r="M20" s="14"/>
      <c r="N20" s="14">
        <f>SUM('[1]для руководства (2)'!AG70)</f>
        <v>6207.9</v>
      </c>
      <c r="O20" s="14"/>
      <c r="P20" s="14"/>
      <c r="Q20" s="14">
        <f>SUM('[1]для руководства (2)'!AM70)</f>
        <v>3907442.81</v>
      </c>
      <c r="R20" s="15">
        <f>SUM(C20:Q20)</f>
        <v>4737471.67</v>
      </c>
      <c r="S20" s="24"/>
    </row>
    <row r="21" spans="1:21" ht="93.75" customHeight="1" x14ac:dyDescent="0.25">
      <c r="A21" s="32" t="s">
        <v>55</v>
      </c>
      <c r="B21" s="23" t="s">
        <v>32</v>
      </c>
      <c r="C21" s="14">
        <f>SUM('[1]для руководства (2)'!E71)</f>
        <v>1902207.1400000001</v>
      </c>
      <c r="D21" s="14"/>
      <c r="E21" s="14">
        <f>SUM('[1]для руководства (2)'!I71)</f>
        <v>752135.12</v>
      </c>
      <c r="F21" s="14"/>
      <c r="G21" s="14"/>
      <c r="H21" s="14">
        <f>SUM('[1]для руководства (2)'!O71)</f>
        <v>1753.43</v>
      </c>
      <c r="I21" s="14">
        <f>SUM('[1]для руководства (2)'!Q71)</f>
        <v>779808.89999999991</v>
      </c>
      <c r="J21" s="14">
        <f>SUM('[1]для руководства (2)'!S71)</f>
        <v>107947.36</v>
      </c>
      <c r="K21" s="14"/>
      <c r="L21" s="14"/>
      <c r="M21" s="14"/>
      <c r="N21" s="14">
        <f>SUM('[1]для руководства (2)'!AG71)</f>
        <v>9021.86</v>
      </c>
      <c r="O21" s="14"/>
      <c r="P21" s="14"/>
      <c r="Q21" s="14"/>
      <c r="R21" s="15">
        <f>SUM(C21:Q21)</f>
        <v>3552873.81</v>
      </c>
      <c r="S21" s="24"/>
    </row>
    <row r="22" spans="1:21" ht="63.75" customHeight="1" x14ac:dyDescent="0.25">
      <c r="A22" s="32" t="s">
        <v>56</v>
      </c>
      <c r="B22" s="23" t="s">
        <v>33</v>
      </c>
      <c r="C22" s="14">
        <f>SUM('[1]для руководства (2)'!E75)</f>
        <v>568313.21</v>
      </c>
      <c r="D22" s="14"/>
      <c r="E22" s="14">
        <f>SUM('[1]для руководства (2)'!I75)</f>
        <v>224134.28000000003</v>
      </c>
      <c r="F22" s="14"/>
      <c r="G22" s="14"/>
      <c r="H22" s="14"/>
      <c r="I22" s="14"/>
      <c r="J22" s="14"/>
      <c r="K22" s="14">
        <f>SUM('[1]для руководства (2)'!U75)</f>
        <v>235228.48</v>
      </c>
      <c r="L22" s="14"/>
      <c r="M22" s="14"/>
      <c r="N22" s="14">
        <f>SUM('[1]для руководства (2)'!AG75)</f>
        <v>8637.48</v>
      </c>
      <c r="O22" s="14"/>
      <c r="P22" s="14"/>
      <c r="Q22" s="14"/>
      <c r="R22" s="15">
        <f>SUM(C22:Q22)</f>
        <v>1036313.45</v>
      </c>
      <c r="S22" s="24"/>
    </row>
    <row r="23" spans="1:21" ht="27.75" customHeight="1" x14ac:dyDescent="0.25">
      <c r="A23" s="33" t="s">
        <v>58</v>
      </c>
      <c r="B23" s="23" t="s">
        <v>51</v>
      </c>
      <c r="C23" s="14">
        <f>SUM('[1]для руководства (2)'!E83)</f>
        <v>249809.82</v>
      </c>
      <c r="D23" s="14"/>
      <c r="E23" s="14">
        <f>SUM('[1]для руководства (2)'!I83)</f>
        <v>174912.78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>
        <f>SUM(C23:Q23)</f>
        <v>424722.6</v>
      </c>
      <c r="S23" s="24"/>
    </row>
    <row r="24" spans="1:21" ht="55.5" customHeight="1" x14ac:dyDescent="0.25">
      <c r="A24" s="34"/>
      <c r="B24" s="23" t="s">
        <v>34</v>
      </c>
      <c r="C24" s="16">
        <f>SUM('[1]для руководства (2)'!E84)</f>
        <v>1578577.68</v>
      </c>
      <c r="D24" s="14"/>
      <c r="E24" s="14">
        <f>SUM('[1]для руководства (2)'!I84)</f>
        <v>714448.59000000008</v>
      </c>
      <c r="F24" s="14"/>
      <c r="G24" s="14"/>
      <c r="H24" s="14"/>
      <c r="I24" s="14"/>
      <c r="J24" s="14"/>
      <c r="K24" s="14"/>
      <c r="L24" s="14"/>
      <c r="M24" s="14"/>
      <c r="N24" s="17">
        <f>SUM('[1]для руководства (2)'!AG84)</f>
        <v>4954.49</v>
      </c>
      <c r="O24" s="14"/>
      <c r="P24" s="14"/>
      <c r="Q24" s="14"/>
      <c r="R24" s="15">
        <f>SUM(C24:Q24)</f>
        <v>2297980.7600000002</v>
      </c>
      <c r="S24" s="24"/>
    </row>
    <row r="25" spans="1:21" ht="25.5" x14ac:dyDescent="0.25">
      <c r="A25" s="35" t="s">
        <v>35</v>
      </c>
      <c r="B25" s="23" t="s">
        <v>36</v>
      </c>
      <c r="C25" s="14"/>
      <c r="D25" s="14"/>
      <c r="E25" s="14"/>
      <c r="F25" s="14"/>
      <c r="G25" s="14"/>
      <c r="H25" s="14">
        <f>SUM('[1]для руководства (2)'!O87)</f>
        <v>2437710.48</v>
      </c>
      <c r="I25" s="14"/>
      <c r="J25" s="14"/>
      <c r="K25" s="14"/>
      <c r="L25" s="14"/>
      <c r="M25" s="14"/>
      <c r="N25" s="17"/>
      <c r="O25" s="14">
        <f>SUM('[1]для руководства (2)'!AI87)</f>
        <v>1213436.8700000001</v>
      </c>
      <c r="P25" s="14"/>
      <c r="Q25" s="14"/>
      <c r="R25" s="15">
        <f>SUM(C25:Q25)</f>
        <v>3651147.35</v>
      </c>
      <c r="S25" s="24"/>
    </row>
    <row r="26" spans="1:21" ht="17.25" customHeight="1" x14ac:dyDescent="0.25">
      <c r="A26" s="36"/>
      <c r="B26" s="23" t="s">
        <v>37</v>
      </c>
      <c r="C26" s="14">
        <f>SUM('[1]для руководства (2)'!E88)</f>
        <v>498968.08</v>
      </c>
      <c r="D26" s="14"/>
      <c r="E26" s="14">
        <f>SUM('[1]для руководства (2)'!I88)</f>
        <v>222873.14</v>
      </c>
      <c r="F26" s="14">
        <f>SUM('[1]для руководства (2)'!K88)</f>
        <v>4650</v>
      </c>
      <c r="G26" s="14"/>
      <c r="H26" s="14"/>
      <c r="I26" s="14"/>
      <c r="J26" s="14"/>
      <c r="K26" s="14"/>
      <c r="L26" s="14"/>
      <c r="M26" s="14"/>
      <c r="N26" s="14">
        <f>SUM('[1]для руководства (2)'!AG88)</f>
        <v>6381.16</v>
      </c>
      <c r="O26" s="14"/>
      <c r="P26" s="14"/>
      <c r="Q26" s="14"/>
      <c r="R26" s="15">
        <f>SUM(C26:Q26)</f>
        <v>732872.38</v>
      </c>
      <c r="S26" s="24"/>
    </row>
    <row r="27" spans="1:21" ht="37.5" customHeight="1" x14ac:dyDescent="0.25">
      <c r="A27" s="46" t="s">
        <v>38</v>
      </c>
      <c r="B27" s="23" t="s">
        <v>46</v>
      </c>
      <c r="C27" s="14">
        <f>SUM('[1]для руководства (2)'!E91)</f>
        <v>8796603.0999999996</v>
      </c>
      <c r="D27" s="14"/>
      <c r="E27" s="14">
        <f>SUM('[1]для руководства (2)'!I91)</f>
        <v>5948523.6100000003</v>
      </c>
      <c r="F27" s="14"/>
      <c r="G27" s="14"/>
      <c r="H27" s="14"/>
      <c r="I27" s="14"/>
      <c r="J27" s="14"/>
      <c r="K27" s="30"/>
      <c r="L27" s="14"/>
      <c r="M27" s="14"/>
      <c r="N27" s="14">
        <f>SUM('[1]для руководства (2)'!AG91)</f>
        <v>93549.59</v>
      </c>
      <c r="O27" s="14"/>
      <c r="P27" s="14"/>
      <c r="Q27" s="14"/>
      <c r="R27" s="15">
        <f>SUM(C27:Q27)</f>
        <v>14838676.300000001</v>
      </c>
      <c r="S27" s="24"/>
    </row>
    <row r="28" spans="1:21" ht="37.5" customHeight="1" x14ac:dyDescent="0.25">
      <c r="A28" s="47"/>
      <c r="B28" s="23" t="s">
        <v>47</v>
      </c>
      <c r="C28" s="14">
        <f>SUM('[1]для руководства (2)'!E92)</f>
        <v>77561.45</v>
      </c>
      <c r="D28" s="14"/>
      <c r="E28" s="14">
        <f>SUM('[1]для руководства (2)'!I92)</f>
        <v>42178.79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26"/>
      <c r="Q28" s="14"/>
      <c r="R28" s="15">
        <f>SUM(C28:Q28)</f>
        <v>119740.23999999999</v>
      </c>
      <c r="S28" s="24"/>
    </row>
    <row r="29" spans="1:21" ht="37.5" customHeight="1" x14ac:dyDescent="0.25">
      <c r="A29" s="47"/>
      <c r="B29" s="23" t="s">
        <v>48</v>
      </c>
      <c r="C29" s="14">
        <f>SUM('[1]для руководства (2)'!E93)</f>
        <v>252324.5</v>
      </c>
      <c r="D29" s="14"/>
      <c r="E29" s="14">
        <f>SUM('[1]для руководства (2)'!I93)</f>
        <v>138797.29999999999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>
        <f>SUM(C29:Q29)</f>
        <v>391121.8</v>
      </c>
      <c r="S29" s="24"/>
    </row>
    <row r="30" spans="1:21" ht="37.5" customHeight="1" x14ac:dyDescent="0.25">
      <c r="A30" s="47"/>
      <c r="B30" s="23" t="s">
        <v>49</v>
      </c>
      <c r="C30" s="14">
        <f>SUM('[1]для руководства (2)'!E94)</f>
        <v>16858.560000000001</v>
      </c>
      <c r="D30" s="14"/>
      <c r="E30" s="14">
        <f>SUM('[1]для руководства (2)'!I94)</f>
        <v>9982.91</v>
      </c>
      <c r="F30" s="14"/>
      <c r="G30" s="14"/>
      <c r="H30" s="14"/>
      <c r="I30" s="14"/>
      <c r="J30" s="14"/>
      <c r="K30" s="20"/>
      <c r="L30" s="14"/>
      <c r="M30" s="14"/>
      <c r="N30" s="14"/>
      <c r="O30" s="14"/>
      <c r="P30" s="14"/>
      <c r="Q30" s="14"/>
      <c r="R30" s="15">
        <f>SUM(C30:Q30)</f>
        <v>26841.47</v>
      </c>
      <c r="S30" s="24"/>
    </row>
    <row r="31" spans="1:21" ht="37.5" customHeight="1" x14ac:dyDescent="0.25">
      <c r="A31" s="47"/>
      <c r="B31" s="23" t="s">
        <v>39</v>
      </c>
      <c r="C31" s="14">
        <f>SUM('[1]для руководства (2)'!E24)</f>
        <v>79107</v>
      </c>
      <c r="D31" s="14"/>
      <c r="E31" s="14">
        <f>SUM('[1]для руководства (2)'!I24)</f>
        <v>344684.04</v>
      </c>
      <c r="F31" s="14"/>
      <c r="G31" s="14"/>
      <c r="H31" s="14"/>
      <c r="I31" s="14"/>
      <c r="J31" s="14"/>
      <c r="K31" s="14">
        <f>SUM('[1]для руководства (2)'!U24)</f>
        <v>44826.6</v>
      </c>
      <c r="L31" s="14"/>
      <c r="M31" s="14"/>
      <c r="N31" s="14"/>
      <c r="O31" s="14"/>
      <c r="P31" s="14"/>
      <c r="Q31" s="14"/>
      <c r="R31" s="15">
        <f>SUM(C31:Q31)</f>
        <v>468617.63999999996</v>
      </c>
      <c r="S31" s="24"/>
    </row>
    <row r="32" spans="1:21" ht="37.5" customHeight="1" x14ac:dyDescent="0.25">
      <c r="A32" s="47"/>
      <c r="B32" s="23" t="s">
        <v>40</v>
      </c>
      <c r="C32" s="14">
        <f>SUM('[1]для руководства (2)'!E12)</f>
        <v>3384691.59</v>
      </c>
      <c r="D32" s="14"/>
      <c r="E32" s="14">
        <f>SUM('[1]для руководства (2)'!I12)</f>
        <v>1611791.45</v>
      </c>
      <c r="F32" s="14"/>
      <c r="G32" s="14"/>
      <c r="H32" s="14"/>
      <c r="I32" s="14"/>
      <c r="J32" s="14"/>
      <c r="K32" s="14"/>
      <c r="L32" s="14"/>
      <c r="M32" s="14"/>
      <c r="N32" s="14">
        <f>SUM('[1]для руководства (2)'!AG12)</f>
        <v>4008.9</v>
      </c>
      <c r="O32" s="14"/>
      <c r="P32" s="14"/>
      <c r="Q32" s="14"/>
      <c r="R32" s="15">
        <f>SUM(C32:Q32)</f>
        <v>5000491.9400000004</v>
      </c>
      <c r="S32" s="24"/>
    </row>
    <row r="33" spans="1:19" ht="99" customHeight="1" x14ac:dyDescent="0.25">
      <c r="A33" s="47"/>
      <c r="B33" s="23" t="s">
        <v>66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>
        <f>SUM('[1]для руководства (2)'!AG96)</f>
        <v>35880</v>
      </c>
      <c r="O33" s="14"/>
      <c r="P33" s="14"/>
      <c r="Q33" s="14"/>
      <c r="R33" s="15">
        <f>SUM(C33:Q33)</f>
        <v>35880</v>
      </c>
      <c r="S33" s="24"/>
    </row>
    <row r="34" spans="1:19" ht="67.5" customHeight="1" x14ac:dyDescent="0.25">
      <c r="A34" s="47"/>
      <c r="B34" s="23" t="s">
        <v>65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>
        <f>SUM('[1]для руководства (2)'!AG101)</f>
        <v>898</v>
      </c>
      <c r="O34" s="14"/>
      <c r="P34" s="14"/>
      <c r="Q34" s="14"/>
      <c r="R34" s="15">
        <f>SUM(C34:Q34)</f>
        <v>898</v>
      </c>
      <c r="S34" s="24"/>
    </row>
    <row r="35" spans="1:19" ht="67.5" customHeight="1" x14ac:dyDescent="0.25">
      <c r="A35" s="48"/>
      <c r="B35" s="23" t="s">
        <v>61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>
        <v>96195</v>
      </c>
      <c r="P35" s="14"/>
      <c r="Q35" s="14"/>
      <c r="R35" s="15">
        <f>SUM(C35:Q35)</f>
        <v>96195</v>
      </c>
      <c r="S35" s="24"/>
    </row>
    <row r="36" spans="1:19" ht="25.5" x14ac:dyDescent="0.25">
      <c r="A36" s="1" t="s">
        <v>52</v>
      </c>
      <c r="B36" s="29" t="s">
        <v>41</v>
      </c>
      <c r="C36" s="14">
        <f>SUM('[1]для руководства (2)'!E103)</f>
        <v>979302.65</v>
      </c>
      <c r="D36" s="14">
        <f>SUM('[1]для руководства (2)'!G103)</f>
        <v>10500</v>
      </c>
      <c r="E36" s="14">
        <f>SUM('[1]для руководства (2)'!I103)</f>
        <v>527561.68000000005</v>
      </c>
      <c r="F36" s="14">
        <f>SUM('[1]для руководства (2)'!K103)</f>
        <v>2000</v>
      </c>
      <c r="G36" s="14"/>
      <c r="H36" s="14"/>
      <c r="I36" s="14"/>
      <c r="J36" s="14"/>
      <c r="K36" s="14">
        <f>SUM('[1]для руководства (2)'!U103)</f>
        <v>2056.98</v>
      </c>
      <c r="L36" s="14"/>
      <c r="M36" s="14"/>
      <c r="N36" s="14"/>
      <c r="O36" s="14"/>
      <c r="P36" s="14"/>
      <c r="Q36" s="14"/>
      <c r="R36" s="15">
        <f>SUM(C36:Q36)</f>
        <v>1521421.31</v>
      </c>
      <c r="S36" s="24"/>
    </row>
    <row r="37" spans="1:19" ht="25.5" x14ac:dyDescent="0.25">
      <c r="A37" s="1" t="s">
        <v>42</v>
      </c>
      <c r="B37" s="29" t="s">
        <v>41</v>
      </c>
      <c r="C37" s="14">
        <f>SUM('[1]для руководства (2)'!E104)</f>
        <v>473200.43</v>
      </c>
      <c r="D37" s="14"/>
      <c r="E37" s="14">
        <f>SUM('[1]для руководства (2)'!I104)</f>
        <v>230449.6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5">
        <f>SUM(C37:Q37)</f>
        <v>703650.03</v>
      </c>
      <c r="S37" s="24"/>
    </row>
    <row r="38" spans="1:19" x14ac:dyDescent="0.25">
      <c r="A38" s="4"/>
      <c r="B38" s="18" t="s">
        <v>43</v>
      </c>
      <c r="C38" s="19">
        <f t="shared" ref="C38:Q38" si="0">SUM(C3:C37)</f>
        <v>211537442.15999997</v>
      </c>
      <c r="D38" s="19">
        <f>SUM(D4:D37)</f>
        <v>10500</v>
      </c>
      <c r="E38" s="19">
        <f t="shared" si="0"/>
        <v>94428863.440000042</v>
      </c>
      <c r="F38" s="19">
        <f>SUM(F3:F37)</f>
        <v>6650</v>
      </c>
      <c r="G38" s="19">
        <f t="shared" si="0"/>
        <v>44600.01</v>
      </c>
      <c r="H38" s="19">
        <f t="shared" si="0"/>
        <v>2864182.57</v>
      </c>
      <c r="I38" s="19">
        <f t="shared" si="0"/>
        <v>118261886.81000002</v>
      </c>
      <c r="J38" s="19">
        <f t="shared" si="0"/>
        <v>4385031</v>
      </c>
      <c r="K38" s="19">
        <f t="shared" si="0"/>
        <v>11001496.690000001</v>
      </c>
      <c r="L38" s="19">
        <f t="shared" si="0"/>
        <v>10260</v>
      </c>
      <c r="M38" s="19">
        <f t="shared" si="0"/>
        <v>1867529.61</v>
      </c>
      <c r="N38" s="19">
        <f t="shared" si="0"/>
        <v>1407053.59</v>
      </c>
      <c r="O38" s="19">
        <f>SUM(O3:O37)</f>
        <v>1327231.8700000001</v>
      </c>
      <c r="P38" s="19">
        <f t="shared" si="0"/>
        <v>44921.99</v>
      </c>
      <c r="Q38" s="19">
        <f t="shared" si="0"/>
        <v>3945185.63</v>
      </c>
      <c r="R38" s="19">
        <f>SUM(R3:R37)</f>
        <v>451142835.37000006</v>
      </c>
      <c r="S38" s="24"/>
    </row>
    <row r="39" spans="1:19" x14ac:dyDescent="0.25">
      <c r="A39" s="7"/>
      <c r="B39" s="7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11"/>
    </row>
    <row r="40" spans="1:19" x14ac:dyDescent="0.25">
      <c r="A40" s="8"/>
      <c r="B40" s="8"/>
      <c r="R40" s="11"/>
      <c r="S40" s="24"/>
    </row>
    <row r="41" spans="1:19" x14ac:dyDescent="0.25">
      <c r="R41" s="11"/>
    </row>
    <row r="42" spans="1:19" x14ac:dyDescent="0.25">
      <c r="A42" s="10"/>
      <c r="R42" s="11"/>
    </row>
    <row r="43" spans="1:19" x14ac:dyDescent="0.25">
      <c r="R43" s="12"/>
    </row>
    <row r="44" spans="1:19" x14ac:dyDescent="0.25">
      <c r="R44" s="11"/>
    </row>
    <row r="45" spans="1:19" x14ac:dyDescent="0.25">
      <c r="R45" s="11"/>
    </row>
    <row r="46" spans="1:19" x14ac:dyDescent="0.25">
      <c r="R46" s="11"/>
    </row>
    <row r="48" spans="1:19" x14ac:dyDescent="0.25">
      <c r="R48" s="22"/>
    </row>
    <row r="49" spans="1:18" x14ac:dyDescent="0.25">
      <c r="A49" s="22"/>
      <c r="B49" s="22"/>
      <c r="R49" s="22"/>
    </row>
    <row r="50" spans="1:18" x14ac:dyDescent="0.25">
      <c r="R50" s="22"/>
    </row>
    <row r="51" spans="1:18" x14ac:dyDescent="0.25">
      <c r="A51" s="22"/>
      <c r="B51" s="22"/>
      <c r="R51" s="22"/>
    </row>
    <row r="52" spans="1:18" x14ac:dyDescent="0.25">
      <c r="A52" s="22"/>
      <c r="B52" s="22"/>
      <c r="R52" s="22"/>
    </row>
    <row r="53" spans="1:18" x14ac:dyDescent="0.25">
      <c r="A53" s="22"/>
      <c r="B53" s="22"/>
      <c r="R53" s="22"/>
    </row>
  </sheetData>
  <mergeCells count="9">
    <mergeCell ref="A25:A26"/>
    <mergeCell ref="A27:A35"/>
    <mergeCell ref="A19:A20"/>
    <mergeCell ref="A23:A24"/>
    <mergeCell ref="A5:A8"/>
    <mergeCell ref="A9:A11"/>
    <mergeCell ref="A15:A17"/>
    <mergeCell ref="A1:R1"/>
    <mergeCell ref="A12:A13"/>
  </mergeCells>
  <printOptions horizontalCentered="1" verticalCentered="1"/>
  <pageMargins left="0" right="0" top="0" bottom="0" header="0" footer="0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2024-11-13T06:02:57Z</dcterms:modified>
</cp:coreProperties>
</file>