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32" i="1" l="1"/>
  <c r="C32" i="1"/>
  <c r="F31" i="1"/>
  <c r="N30" i="1"/>
  <c r="E30" i="1"/>
  <c r="J29" i="1"/>
  <c r="E29" i="1"/>
  <c r="C29" i="1"/>
  <c r="E28" i="1"/>
  <c r="C28" i="1"/>
  <c r="E27" i="1"/>
  <c r="C27" i="1"/>
  <c r="E26" i="1"/>
  <c r="C26" i="1"/>
  <c r="E25" i="1"/>
  <c r="C25" i="1"/>
  <c r="J24" i="1"/>
  <c r="E24" i="1"/>
  <c r="C24" i="1"/>
  <c r="L23" i="1"/>
  <c r="G23" i="1"/>
  <c r="K22" i="1"/>
  <c r="F22" i="1"/>
  <c r="E22" i="1"/>
  <c r="C22" i="1"/>
  <c r="N21" i="1"/>
  <c r="J21" i="1"/>
  <c r="I21" i="1"/>
  <c r="E21" i="1"/>
  <c r="C21" i="1"/>
  <c r="N20" i="1"/>
  <c r="K20" i="1"/>
  <c r="J20" i="1"/>
  <c r="F20" i="1"/>
  <c r="E20" i="1"/>
  <c r="C20" i="1"/>
  <c r="N19" i="1"/>
  <c r="M19" i="1"/>
  <c r="K19" i="1"/>
  <c r="I19" i="1"/>
  <c r="H19" i="1"/>
  <c r="E19" i="1"/>
  <c r="C19" i="1"/>
  <c r="M18" i="1"/>
  <c r="K18" i="1"/>
  <c r="E18" i="1"/>
  <c r="C18" i="1"/>
  <c r="K17" i="1"/>
  <c r="J17" i="1"/>
  <c r="F17" i="1"/>
  <c r="E17" i="1"/>
  <c r="C17" i="1"/>
  <c r="K16" i="1"/>
  <c r="H16" i="1"/>
  <c r="E16" i="1"/>
  <c r="C16" i="1"/>
  <c r="O15" i="1"/>
  <c r="K14" i="1"/>
  <c r="I14" i="1"/>
  <c r="H14" i="1"/>
  <c r="E14" i="1"/>
  <c r="C14" i="1"/>
  <c r="E13" i="1"/>
  <c r="C13" i="1"/>
  <c r="H12" i="1"/>
  <c r="N11" i="1"/>
  <c r="J11" i="1"/>
  <c r="I11" i="1"/>
  <c r="H11" i="1"/>
  <c r="G11" i="1"/>
  <c r="N10" i="1"/>
  <c r="K10" i="1"/>
  <c r="J10" i="1"/>
  <c r="G10" i="1"/>
  <c r="E10" i="1"/>
  <c r="C10" i="1"/>
  <c r="N9" i="1"/>
  <c r="K9" i="1"/>
  <c r="J9" i="1"/>
  <c r="I9" i="1"/>
  <c r="E9" i="1"/>
  <c r="C9" i="1"/>
  <c r="M8" i="1"/>
  <c r="K8" i="1"/>
  <c r="J8" i="1"/>
  <c r="I8" i="1"/>
  <c r="E8" i="1"/>
  <c r="C8" i="1"/>
  <c r="K7" i="1"/>
  <c r="J7" i="1"/>
  <c r="H7" i="1"/>
  <c r="E7" i="1"/>
  <c r="C7" i="1"/>
  <c r="K6" i="1"/>
  <c r="E6" i="1"/>
  <c r="C6" i="1"/>
  <c r="K5" i="1"/>
  <c r="J5" i="1"/>
  <c r="H5" i="1"/>
  <c r="E5" i="1"/>
  <c r="C5" i="1"/>
  <c r="N4" i="1"/>
  <c r="K4" i="1"/>
  <c r="J4" i="1"/>
  <c r="I4" i="1"/>
  <c r="E4" i="1"/>
  <c r="C4" i="1"/>
  <c r="N3" i="1"/>
  <c r="M3" i="1"/>
  <c r="L3" i="1"/>
  <c r="K3" i="1"/>
  <c r="J3" i="1"/>
  <c r="I3" i="1"/>
  <c r="G3" i="1"/>
  <c r="E3" i="1"/>
  <c r="C3" i="1"/>
  <c r="O12" i="1" l="1"/>
  <c r="L33" i="1"/>
  <c r="O10" i="1"/>
  <c r="O13" i="1"/>
  <c r="E33" i="1"/>
  <c r="M33" i="1"/>
  <c r="O6" i="1"/>
  <c r="O7" i="1"/>
  <c r="O14" i="1"/>
  <c r="O24" i="1"/>
  <c r="O26" i="1"/>
  <c r="O27" i="1"/>
  <c r="O28" i="1"/>
  <c r="O31" i="1"/>
  <c r="O32" i="1"/>
  <c r="J33" i="1"/>
  <c r="N33" i="1"/>
  <c r="O5" i="1"/>
  <c r="D33" i="1"/>
  <c r="O20" i="1"/>
  <c r="O21" i="1"/>
  <c r="O25" i="1"/>
  <c r="O29" i="1"/>
  <c r="O30" i="1"/>
  <c r="C33" i="1"/>
  <c r="G33" i="1"/>
  <c r="K33" i="1"/>
  <c r="O4" i="1"/>
  <c r="I33" i="1"/>
  <c r="F33" i="1"/>
  <c r="O8" i="1"/>
  <c r="O9" i="1"/>
  <c r="O11" i="1"/>
  <c r="H33" i="1"/>
  <c r="O16" i="1"/>
  <c r="O17" i="1"/>
  <c r="O18" i="1"/>
  <c r="O19" i="1"/>
  <c r="O22" i="1"/>
  <c r="O23" i="1"/>
  <c r="O3" i="1"/>
  <c r="O33" i="1" l="1"/>
</calcChain>
</file>

<file path=xl/sharedStrings.xml><?xml version="1.0" encoding="utf-8"?>
<sst xmlns="http://schemas.openxmlformats.org/spreadsheetml/2006/main" count="63" uniqueCount="60">
  <si>
    <t>ОСП</t>
  </si>
  <si>
    <t>подведомственные/направления расходов</t>
  </si>
  <si>
    <t>211 (заработная плата)</t>
  </si>
  <si>
    <t>213 (начисления на заработную плату)</t>
  </si>
  <si>
    <t>221 (связь)</t>
  </si>
  <si>
    <t>223 (коммунальные услуги)</t>
  </si>
  <si>
    <t>224 (аренд плата за польз. имуществом)</t>
  </si>
  <si>
    <t>225 (содерж.имущества)</t>
  </si>
  <si>
    <t>226 (прочие услуги, работы)</t>
  </si>
  <si>
    <t>290 (прочие расходы)</t>
  </si>
  <si>
    <t>340 (приобретение материальных запасов)</t>
  </si>
  <si>
    <t>ИТОГО:</t>
  </si>
  <si>
    <t>Департамент образования (школы)</t>
  </si>
  <si>
    <t>муниципальные бюджетные учреждения</t>
  </si>
  <si>
    <t>Департамент образования (детские сады)</t>
  </si>
  <si>
    <t>МАУ  "СШОР" Город спорта"</t>
  </si>
  <si>
    <t xml:space="preserve">Департамент жилищно-коммунального хозяйства </t>
  </si>
  <si>
    <t>МКУ "Ритуал"</t>
  </si>
  <si>
    <t>МКУ "Городское жилье"</t>
  </si>
  <si>
    <t>МБУ "Прометей"</t>
  </si>
  <si>
    <t>МБУ "Город"</t>
  </si>
  <si>
    <t>Расходы на обновление муниципального автобусного парка</t>
  </si>
  <si>
    <t>Управление муниципального контроля</t>
  </si>
  <si>
    <t>МКУ "АТИ"</t>
  </si>
  <si>
    <t>Департамент управления делами</t>
  </si>
  <si>
    <t>МКУ "Специалист"</t>
  </si>
  <si>
    <t>Департамент информационной политики и взаимодействия со средствами массовой информации</t>
  </si>
  <si>
    <t>МАУ "Информационный центр "Дзержинские ведомости"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</si>
  <si>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</si>
  <si>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МКУ "Градостроительство"</t>
  </si>
  <si>
    <t>МКУ "Строитель"</t>
  </si>
  <si>
    <t>МБУ "Гражданская защита"</t>
  </si>
  <si>
    <t>МБУ "Инженерно-экологическая служба"</t>
  </si>
  <si>
    <t>МАУ "Дирекция управления парками"</t>
  </si>
  <si>
    <t>КУМИ</t>
  </si>
  <si>
    <t>управление муниципальным имуществом</t>
  </si>
  <si>
    <t>МКУ "ДЭМОС"</t>
  </si>
  <si>
    <t>Департамент финансов</t>
  </si>
  <si>
    <t>МБУ "ЦО ПБС"</t>
  </si>
  <si>
    <t>МБУ "ЦО ПБС ОУ"</t>
  </si>
  <si>
    <t>непрограммные расходы по обеспечению деятельности</t>
  </si>
  <si>
    <t>КСП</t>
  </si>
  <si>
    <t>ИТОГО</t>
  </si>
  <si>
    <t>260 (Социальное обеспечение)</t>
  </si>
  <si>
    <t>МАУК "ДКХ"</t>
  </si>
  <si>
    <t>расходы на содержание аппарата (зарплата с начислениями)</t>
  </si>
  <si>
    <t>расходы за счет субвенции на организацию деятельности КДН</t>
  </si>
  <si>
    <t>расходы за счет субвенции на осуществление деятельности по опеке и попечительству</t>
  </si>
  <si>
    <t>расходы за счет субвенции на сопровождение аттестации пед. работников</t>
  </si>
  <si>
    <t>310 (приобретение основных средств)</t>
  </si>
  <si>
    <t>МАУ "Бизнес-инкубатор г.Дзержинска"</t>
  </si>
  <si>
    <t>Городская Дума</t>
  </si>
  <si>
    <t xml:space="preserve">Управление культуры, спорта, молодежной политики и спорта </t>
  </si>
  <si>
    <t>Департамент дорожного хозяйства</t>
  </si>
  <si>
    <t>Управление по делам гражданской обороны и чрезвычайным ситуациям</t>
  </si>
  <si>
    <t>Департамент благоустройства экологии и лесного хозяйства</t>
  </si>
  <si>
    <t>212 (прочие выплаты)</t>
  </si>
  <si>
    <t>Департамент промышленности, торговли и предпринимательства</t>
  </si>
  <si>
    <t>Информация о кредиторской задолженности по бюджетной и внебюджетной деятельности по ответственным структурным подразделениям г.Дзержинска на 01.12.2024</t>
  </si>
  <si>
    <t>Расходы на проведение мероприятий в соответствии с Календарем официальных городских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</si>
</sst>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4" fontId="0" fillId="0" borderId="0" xfId="0" applyNumberFormat="1" applyFill="1" applyAlignment="1">
      <alignment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" fontId="0" fillId="0" borderId="0" xfId="0" applyNumberForma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7;%20&#1080;&#1090;&#1086;&#1075;%20&#1089;&#1074;&#1086;&#1076;%20&#1087;&#1086;%20&#1086;&#1089;&#1087;_01.12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_01122024"/>
      <sheetName val="БУ_01122024"/>
      <sheetName val="для руководства (2)"/>
      <sheetName val="Публ"/>
      <sheetName val="Лист1"/>
    </sheetNames>
    <sheetDataSet>
      <sheetData sheetId="0"/>
      <sheetData sheetId="1"/>
      <sheetData sheetId="2">
        <row r="5">
          <cell r="E5">
            <v>87352633.909999967</v>
          </cell>
          <cell r="I5">
            <v>37475482.730000004</v>
          </cell>
          <cell r="O5">
            <v>4114.7</v>
          </cell>
          <cell r="S5">
            <v>84973.900000000009</v>
          </cell>
          <cell r="U5">
            <v>174859.40999999997</v>
          </cell>
          <cell r="AG5">
            <v>527386.86</v>
          </cell>
          <cell r="AI5">
            <v>98887.86</v>
          </cell>
          <cell r="AK5">
            <v>984900</v>
          </cell>
          <cell r="AM5">
            <v>236849.55</v>
          </cell>
        </row>
        <row r="12">
          <cell r="I12">
            <v>1687427.04</v>
          </cell>
          <cell r="AM12">
            <v>15742.8</v>
          </cell>
        </row>
        <row r="13">
          <cell r="E13">
            <v>73560961.74000001</v>
          </cell>
          <cell r="I13">
            <v>28787044.900000006</v>
          </cell>
          <cell r="S13">
            <v>101486.58</v>
          </cell>
          <cell r="U13">
            <v>765347.64</v>
          </cell>
          <cell r="AG13">
            <v>284798.34999999998</v>
          </cell>
          <cell r="AM13">
            <v>104269</v>
          </cell>
        </row>
        <row r="14">
          <cell r="E14">
            <v>3286830.91</v>
          </cell>
          <cell r="I14">
            <v>1660426.23</v>
          </cell>
          <cell r="AG14">
            <v>9351.48</v>
          </cell>
        </row>
        <row r="16">
          <cell r="E16">
            <v>3199025.36</v>
          </cell>
          <cell r="I16">
            <v>1562375.58</v>
          </cell>
          <cell r="Q16">
            <v>687786.23</v>
          </cell>
          <cell r="U16">
            <v>22740.37</v>
          </cell>
          <cell r="AG16">
            <v>10943.82</v>
          </cell>
        </row>
        <row r="17">
          <cell r="E17">
            <v>32699495.609999999</v>
          </cell>
          <cell r="I17">
            <v>16705786.970000003</v>
          </cell>
          <cell r="Q17">
            <v>43045878.870000005</v>
          </cell>
          <cell r="U17">
            <v>1041210.76</v>
          </cell>
          <cell r="AG17">
            <v>147157.04999999999</v>
          </cell>
        </row>
        <row r="22">
          <cell r="E22">
            <v>800929.25</v>
          </cell>
          <cell r="I22">
            <v>300564.3</v>
          </cell>
          <cell r="S22">
            <v>791245.97</v>
          </cell>
          <cell r="U22">
            <v>1350</v>
          </cell>
          <cell r="AG22">
            <v>2195.81</v>
          </cell>
          <cell r="AK22">
            <v>15308</v>
          </cell>
        </row>
        <row r="23">
          <cell r="E23">
            <v>1704105.44</v>
          </cell>
          <cell r="I23">
            <v>656617.96</v>
          </cell>
          <cell r="S23">
            <v>225</v>
          </cell>
          <cell r="U23">
            <v>1522073.79</v>
          </cell>
          <cell r="AG23">
            <v>7886.7</v>
          </cell>
          <cell r="AM23">
            <v>1560</v>
          </cell>
        </row>
        <row r="24">
          <cell r="E24">
            <v>70015</v>
          </cell>
          <cell r="I24">
            <v>499110.12</v>
          </cell>
          <cell r="U24">
            <v>44826.6</v>
          </cell>
        </row>
        <row r="25">
          <cell r="E25">
            <v>2025813.6199999999</v>
          </cell>
          <cell r="I25">
            <v>901888.42</v>
          </cell>
          <cell r="O25">
            <v>13384.67</v>
          </cell>
          <cell r="U25">
            <v>245300.3</v>
          </cell>
          <cell r="AG25">
            <v>13358.95</v>
          </cell>
          <cell r="AM25">
            <v>88059.7</v>
          </cell>
        </row>
        <row r="32">
          <cell r="Q32">
            <v>12551259.4</v>
          </cell>
        </row>
        <row r="34">
          <cell r="O34">
            <v>1148788.97</v>
          </cell>
          <cell r="Q34">
            <v>54520205.090000004</v>
          </cell>
          <cell r="S34">
            <v>23163559.369999997</v>
          </cell>
          <cell r="U34">
            <v>12732989.08</v>
          </cell>
          <cell r="AM34">
            <v>76460.05</v>
          </cell>
        </row>
        <row r="35">
          <cell r="E35">
            <v>238408.98</v>
          </cell>
          <cell r="I35">
            <v>121572.82</v>
          </cell>
        </row>
        <row r="49">
          <cell r="E49">
            <v>1632664.21</v>
          </cell>
          <cell r="I49">
            <v>1046638.1799999999</v>
          </cell>
          <cell r="Q49">
            <v>2519626.96</v>
          </cell>
          <cell r="S49">
            <v>7608.32</v>
          </cell>
          <cell r="AG49">
            <v>6688.68</v>
          </cell>
        </row>
        <row r="61">
          <cell r="E61">
            <v>899078.24</v>
          </cell>
          <cell r="I61">
            <v>424692.31</v>
          </cell>
          <cell r="Q61">
            <v>2857310.03</v>
          </cell>
          <cell r="AG61">
            <v>5551.92</v>
          </cell>
        </row>
        <row r="69">
          <cell r="E69">
            <v>591079.32999999996</v>
          </cell>
          <cell r="I69">
            <v>291002.93</v>
          </cell>
          <cell r="K69">
            <v>2425</v>
          </cell>
          <cell r="U69">
            <v>200</v>
          </cell>
          <cell r="AG69">
            <v>2439.4699999999998</v>
          </cell>
        </row>
        <row r="70">
          <cell r="E70">
            <v>475200.58</v>
          </cell>
          <cell r="I70">
            <v>211325.67</v>
          </cell>
          <cell r="AG70">
            <v>3416.4</v>
          </cell>
          <cell r="AK70">
            <v>6718794.2599999998</v>
          </cell>
        </row>
        <row r="71">
          <cell r="E71">
            <v>1245049.5899999999</v>
          </cell>
          <cell r="I71">
            <v>611315.34</v>
          </cell>
          <cell r="Q71">
            <v>1569009</v>
          </cell>
          <cell r="S71">
            <v>3830</v>
          </cell>
          <cell r="AG71">
            <v>14108.73</v>
          </cell>
          <cell r="AK71">
            <v>0</v>
          </cell>
          <cell r="AM71">
            <v>0</v>
          </cell>
        </row>
        <row r="75">
          <cell r="E75">
            <v>511503.75</v>
          </cell>
          <cell r="I75">
            <v>210112.03</v>
          </cell>
          <cell r="K75">
            <v>100</v>
          </cell>
          <cell r="U75">
            <v>191961.06</v>
          </cell>
          <cell r="AG75">
            <v>1915.96</v>
          </cell>
          <cell r="AM75">
            <v>1649</v>
          </cell>
        </row>
        <row r="83">
          <cell r="E83">
            <v>332856.34000000003</v>
          </cell>
          <cell r="I83">
            <v>133212.45000000001</v>
          </cell>
          <cell r="S83">
            <v>18779.11</v>
          </cell>
          <cell r="U83">
            <v>8830</v>
          </cell>
          <cell r="AM83">
            <v>2120</v>
          </cell>
        </row>
        <row r="84">
          <cell r="E84">
            <v>1642612.07</v>
          </cell>
          <cell r="I84">
            <v>796970.87</v>
          </cell>
          <cell r="K84">
            <v>1144.97</v>
          </cell>
          <cell r="AG84">
            <v>3815</v>
          </cell>
        </row>
        <row r="87">
          <cell r="O87">
            <v>2340252.9099999992</v>
          </cell>
          <cell r="AI87">
            <v>1106536.3700000001</v>
          </cell>
        </row>
        <row r="88">
          <cell r="E88">
            <v>585787.76</v>
          </cell>
          <cell r="I88">
            <v>251305.09</v>
          </cell>
          <cell r="U88">
            <v>327956.65000000002</v>
          </cell>
        </row>
        <row r="91">
          <cell r="E91">
            <v>1087726</v>
          </cell>
          <cell r="I91">
            <v>5664252.79</v>
          </cell>
        </row>
        <row r="92">
          <cell r="E92">
            <v>9144</v>
          </cell>
          <cell r="I92">
            <v>43274.78</v>
          </cell>
        </row>
        <row r="93">
          <cell r="E93">
            <v>36751</v>
          </cell>
          <cell r="I93">
            <v>151201.16</v>
          </cell>
        </row>
        <row r="94">
          <cell r="E94">
            <v>2139</v>
          </cell>
          <cell r="I94">
            <v>10367.56</v>
          </cell>
        </row>
        <row r="103">
          <cell r="K103">
            <v>1423</v>
          </cell>
        </row>
        <row r="104">
          <cell r="E104">
            <v>767298.74</v>
          </cell>
          <cell r="I104">
            <v>420845.32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topLeftCell="A19" zoomScale="75" zoomScaleNormal="75" workbookViewId="0">
      <selection activeCell="O19" sqref="O19"/>
    </sheetView>
  </sheetViews>
  <sheetFormatPr defaultRowHeight="15" x14ac:dyDescent="0.25"/>
  <cols>
    <col min="1" max="1" width="25.42578125" style="9" customWidth="1"/>
    <col min="2" max="2" width="28.7109375" style="9" customWidth="1"/>
    <col min="3" max="3" width="15.42578125" style="18" customWidth="1"/>
    <col min="4" max="4" width="12.140625" style="18" customWidth="1"/>
    <col min="5" max="5" width="16.7109375" style="18" customWidth="1"/>
    <col min="6" max="6" width="12.7109375" style="18" customWidth="1"/>
    <col min="7" max="7" width="15.140625" style="18" customWidth="1"/>
    <col min="8" max="8" width="16.85546875" style="18" customWidth="1"/>
    <col min="9" max="9" width="14.85546875" style="18" customWidth="1"/>
    <col min="10" max="10" width="16.140625" style="18" customWidth="1"/>
    <col min="11" max="11" width="15.85546875" style="18" customWidth="1"/>
    <col min="12" max="12" width="14.5703125" style="18" customWidth="1"/>
    <col min="13" max="13" width="14.28515625" style="18" customWidth="1"/>
    <col min="14" max="14" width="13.28515625" style="18" customWidth="1"/>
    <col min="15" max="15" width="17.140625" style="13" customWidth="1"/>
    <col min="16" max="16" width="38.5703125" style="18" customWidth="1"/>
    <col min="17" max="17" width="13.85546875" style="18" customWidth="1"/>
    <col min="18" max="18" width="10.28515625" style="18" customWidth="1"/>
    <col min="19" max="16384" width="9.140625" style="18"/>
  </cols>
  <sheetData>
    <row r="1" spans="1:16" ht="51.75" customHeight="1" x14ac:dyDescent="0.25">
      <c r="A1" s="40" t="s">
        <v>58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 s="6" customFormat="1" ht="71.25" x14ac:dyDescent="0.25">
      <c r="A2" s="17" t="s">
        <v>0</v>
      </c>
      <c r="B2" s="1" t="s">
        <v>1</v>
      </c>
      <c r="C2" s="2" t="s">
        <v>2</v>
      </c>
      <c r="D2" s="2" t="s">
        <v>56</v>
      </c>
      <c r="E2" s="2" t="s">
        <v>3</v>
      </c>
      <c r="F2" s="2" t="s">
        <v>4</v>
      </c>
      <c r="G2" s="3" t="s">
        <v>5</v>
      </c>
      <c r="H2" s="3" t="s">
        <v>6</v>
      </c>
      <c r="I2" s="2" t="s">
        <v>7</v>
      </c>
      <c r="J2" s="2" t="s">
        <v>8</v>
      </c>
      <c r="K2" s="2" t="s">
        <v>43</v>
      </c>
      <c r="L2" s="2" t="s">
        <v>9</v>
      </c>
      <c r="M2" s="2" t="s">
        <v>49</v>
      </c>
      <c r="N2" s="2" t="s">
        <v>10</v>
      </c>
      <c r="O2" s="2" t="s">
        <v>11</v>
      </c>
      <c r="P2" s="5"/>
    </row>
    <row r="3" spans="1:16" ht="49.5" customHeight="1" x14ac:dyDescent="0.25">
      <c r="A3" s="33" t="s">
        <v>12</v>
      </c>
      <c r="B3" s="19" t="s">
        <v>13</v>
      </c>
      <c r="C3" s="25">
        <f>SUM('[1]для руководства (2)'!E5)</f>
        <v>87352633.909999967</v>
      </c>
      <c r="D3" s="26"/>
      <c r="E3" s="25">
        <f>SUM('[1]для руководства (2)'!I5)</f>
        <v>37475482.730000004</v>
      </c>
      <c r="F3" s="25"/>
      <c r="G3" s="25">
        <f>SUM('[1]для руководства (2)'!O5)</f>
        <v>4114.7</v>
      </c>
      <c r="H3" s="25"/>
      <c r="I3" s="25">
        <f>SUM('[1]для руководства (2)'!S5)</f>
        <v>84973.900000000009</v>
      </c>
      <c r="J3" s="25">
        <f>SUM('[1]для руководства (2)'!U5)</f>
        <v>174859.40999999997</v>
      </c>
      <c r="K3" s="25">
        <f>SUM('[1]для руководства (2)'!AG5)</f>
        <v>527386.86</v>
      </c>
      <c r="L3" s="25">
        <f>SUM('[1]для руководства (2)'!AI5)</f>
        <v>98887.86</v>
      </c>
      <c r="M3" s="25">
        <f>SUM('[1]для руководства (2)'!AK5)</f>
        <v>984900</v>
      </c>
      <c r="N3" s="25">
        <f>SUM('[1]для руководства (2)'!AM5)</f>
        <v>236849.55</v>
      </c>
      <c r="O3" s="14">
        <f t="shared" ref="O3:O32" si="0">SUM(C3:N3)</f>
        <v>126940088.91999997</v>
      </c>
      <c r="P3" s="20"/>
    </row>
    <row r="4" spans="1:16" ht="54" customHeight="1" x14ac:dyDescent="0.25">
      <c r="A4" s="34" t="s">
        <v>14</v>
      </c>
      <c r="B4" s="19" t="s">
        <v>13</v>
      </c>
      <c r="C4" s="25">
        <f>SUM('[1]для руководства (2)'!E13)</f>
        <v>73560961.74000001</v>
      </c>
      <c r="D4" s="25"/>
      <c r="E4" s="25">
        <f>SUM('[1]для руководства (2)'!I13)</f>
        <v>28787044.900000006</v>
      </c>
      <c r="F4" s="25"/>
      <c r="G4" s="25"/>
      <c r="H4" s="25"/>
      <c r="I4" s="25">
        <f>SUM('[1]для руководства (2)'!S13)</f>
        <v>101486.58</v>
      </c>
      <c r="J4" s="25">
        <f>SUM('[1]для руководства (2)'!U13)</f>
        <v>765347.64</v>
      </c>
      <c r="K4" s="25">
        <f>SUM('[1]для руководства (2)'!AG13)</f>
        <v>284798.34999999998</v>
      </c>
      <c r="L4" s="25"/>
      <c r="M4" s="25"/>
      <c r="N4" s="25">
        <f>SUM('[1]для руководства (2)'!AM13)</f>
        <v>104269</v>
      </c>
      <c r="O4" s="14">
        <f t="shared" si="0"/>
        <v>103603908.21000001</v>
      </c>
      <c r="P4" s="20"/>
    </row>
    <row r="5" spans="1:16" ht="45.75" customHeight="1" x14ac:dyDescent="0.25">
      <c r="A5" s="42" t="s">
        <v>52</v>
      </c>
      <c r="B5" s="19" t="s">
        <v>15</v>
      </c>
      <c r="C5" s="25">
        <f>SUM('[1]для руководства (2)'!E16)</f>
        <v>3199025.36</v>
      </c>
      <c r="D5" s="25"/>
      <c r="E5" s="25">
        <f>SUM('[1]для руководства (2)'!I16)</f>
        <v>1562375.58</v>
      </c>
      <c r="F5" s="25"/>
      <c r="G5" s="25"/>
      <c r="H5" s="25">
        <f>SUM('[1]для руководства (2)'!Q16)</f>
        <v>687786.23</v>
      </c>
      <c r="I5" s="25"/>
      <c r="J5" s="25">
        <f>SUM('[1]для руководства (2)'!U16)</f>
        <v>22740.37</v>
      </c>
      <c r="K5" s="25">
        <f>'[1]для руководства (2)'!AG16</f>
        <v>10943.82</v>
      </c>
      <c r="L5" s="25"/>
      <c r="M5" s="25"/>
      <c r="N5" s="25"/>
      <c r="O5" s="14">
        <f t="shared" si="0"/>
        <v>5482871.3600000003</v>
      </c>
      <c r="P5" s="20"/>
    </row>
    <row r="6" spans="1:16" ht="45.75" customHeight="1" x14ac:dyDescent="0.25">
      <c r="A6" s="43"/>
      <c r="B6" s="19" t="s">
        <v>44</v>
      </c>
      <c r="C6" s="25">
        <f>SUM('[1]для руководства (2)'!E14)</f>
        <v>3286830.91</v>
      </c>
      <c r="D6" s="25"/>
      <c r="E6" s="25">
        <f>SUM('[1]для руководства (2)'!I14)</f>
        <v>1660426.23</v>
      </c>
      <c r="F6" s="25"/>
      <c r="G6" s="25"/>
      <c r="H6" s="25"/>
      <c r="I6" s="25"/>
      <c r="J6" s="25"/>
      <c r="K6" s="25">
        <f>'[1]для руководства (2)'!AG14</f>
        <v>9351.48</v>
      </c>
      <c r="L6" s="25"/>
      <c r="M6" s="25"/>
      <c r="N6" s="25"/>
      <c r="O6" s="14">
        <f t="shared" si="0"/>
        <v>4956608.620000001</v>
      </c>
      <c r="P6" s="20"/>
    </row>
    <row r="7" spans="1:16" ht="45.75" customHeight="1" x14ac:dyDescent="0.25">
      <c r="A7" s="43"/>
      <c r="B7" s="19" t="s">
        <v>13</v>
      </c>
      <c r="C7" s="25">
        <f>SUM('[1]для руководства (2)'!E17)</f>
        <v>32699495.609999999</v>
      </c>
      <c r="D7" s="25"/>
      <c r="E7" s="25">
        <f>SUM('[1]для руководства (2)'!I17)</f>
        <v>16705786.970000003</v>
      </c>
      <c r="F7" s="25"/>
      <c r="G7" s="25"/>
      <c r="H7" s="25">
        <f>SUM('[1]для руководства (2)'!Q17)</f>
        <v>43045878.870000005</v>
      </c>
      <c r="I7" s="25"/>
      <c r="J7" s="25">
        <f>SUM('[1]для руководства (2)'!U17)</f>
        <v>1041210.76</v>
      </c>
      <c r="K7" s="25">
        <f>'[1]для руководства (2)'!AG17</f>
        <v>147157.04999999999</v>
      </c>
      <c r="L7" s="25"/>
      <c r="M7" s="25"/>
      <c r="N7" s="25"/>
      <c r="O7" s="14">
        <f t="shared" si="0"/>
        <v>93639529.260000005</v>
      </c>
      <c r="P7" s="20"/>
    </row>
    <row r="8" spans="1:16" ht="35.25" customHeight="1" x14ac:dyDescent="0.25">
      <c r="A8" s="37" t="s">
        <v>16</v>
      </c>
      <c r="B8" s="19" t="s">
        <v>17</v>
      </c>
      <c r="C8" s="25">
        <f>SUM('[1]для руководства (2)'!E22)</f>
        <v>800929.25</v>
      </c>
      <c r="D8" s="25"/>
      <c r="E8" s="25">
        <f>SUM('[1]для руководства (2)'!I22)</f>
        <v>300564.3</v>
      </c>
      <c r="F8" s="25"/>
      <c r="G8" s="25"/>
      <c r="H8" s="25"/>
      <c r="I8" s="25">
        <f>SUM('[1]для руководства (2)'!S22)</f>
        <v>791245.97</v>
      </c>
      <c r="J8" s="25">
        <f>SUM('[1]для руководства (2)'!U22)</f>
        <v>1350</v>
      </c>
      <c r="K8" s="25">
        <f>'[1]для руководства (2)'!AG22</f>
        <v>2195.81</v>
      </c>
      <c r="L8" s="25"/>
      <c r="M8" s="25">
        <f>SUM('[1]для руководства (2)'!AK22)</f>
        <v>15308</v>
      </c>
      <c r="N8" s="25"/>
      <c r="O8" s="14">
        <f t="shared" si="0"/>
        <v>1911593.33</v>
      </c>
      <c r="P8" s="20"/>
    </row>
    <row r="9" spans="1:16" ht="26.25" customHeight="1" x14ac:dyDescent="0.25">
      <c r="A9" s="38"/>
      <c r="B9" s="19" t="s">
        <v>18</v>
      </c>
      <c r="C9" s="25">
        <f>SUM('[1]для руководства (2)'!E23)</f>
        <v>1704105.44</v>
      </c>
      <c r="D9" s="25"/>
      <c r="E9" s="25">
        <f>SUM('[1]для руководства (2)'!I23)</f>
        <v>656617.96</v>
      </c>
      <c r="F9" s="25"/>
      <c r="G9" s="25"/>
      <c r="H9" s="25"/>
      <c r="I9" s="25">
        <f>SUM('[1]для руководства (2)'!S23)</f>
        <v>225</v>
      </c>
      <c r="J9" s="25">
        <f>SUM('[1]для руководства (2)'!U23)</f>
        <v>1522073.79</v>
      </c>
      <c r="K9" s="25">
        <f>'[1]для руководства (2)'!AG23</f>
        <v>7886.7</v>
      </c>
      <c r="L9" s="25"/>
      <c r="M9" s="25"/>
      <c r="N9" s="25">
        <f>SUM('[1]для руководства (2)'!AM23)</f>
        <v>1560</v>
      </c>
      <c r="O9" s="14">
        <f t="shared" si="0"/>
        <v>3892468.89</v>
      </c>
      <c r="P9" s="20"/>
    </row>
    <row r="10" spans="1:16" ht="24" customHeight="1" x14ac:dyDescent="0.25">
      <c r="A10" s="38"/>
      <c r="B10" s="19" t="s">
        <v>19</v>
      </c>
      <c r="C10" s="27">
        <f>SUM('[1]для руководства (2)'!E25)</f>
        <v>2025813.6199999999</v>
      </c>
      <c r="D10" s="25"/>
      <c r="E10" s="25">
        <f>SUM('[1]для руководства (2)'!I25)</f>
        <v>901888.42</v>
      </c>
      <c r="F10" s="25"/>
      <c r="G10" s="25">
        <f>SUM('[1]для руководства (2)'!O25)</f>
        <v>13384.67</v>
      </c>
      <c r="H10" s="25"/>
      <c r="I10" s="25"/>
      <c r="J10" s="25">
        <f>SUM('[1]для руководства (2)'!U25)</f>
        <v>245300.3</v>
      </c>
      <c r="K10" s="25">
        <f>SUM('[1]для руководства (2)'!AG25)</f>
        <v>13358.95</v>
      </c>
      <c r="L10" s="25"/>
      <c r="M10" s="25"/>
      <c r="N10" s="25">
        <f>SUM('[1]для руководства (2)'!AM25)</f>
        <v>88059.7</v>
      </c>
      <c r="O10" s="14">
        <f t="shared" si="0"/>
        <v>3287805.66</v>
      </c>
      <c r="P10" s="20"/>
    </row>
    <row r="11" spans="1:16" ht="30" customHeight="1" x14ac:dyDescent="0.25">
      <c r="A11" s="37" t="s">
        <v>53</v>
      </c>
      <c r="B11" s="22" t="s">
        <v>20</v>
      </c>
      <c r="C11" s="27"/>
      <c r="D11" s="25"/>
      <c r="E11" s="25"/>
      <c r="F11" s="25"/>
      <c r="G11" s="25">
        <f>SUM('[1]для руководства (2)'!O34)</f>
        <v>1148788.97</v>
      </c>
      <c r="H11" s="25">
        <f>SUM('[1]для руководства (2)'!Q34)</f>
        <v>54520205.090000004</v>
      </c>
      <c r="I11" s="25">
        <f>SUM('[1]для руководства (2)'!S34)</f>
        <v>23163559.369999997</v>
      </c>
      <c r="J11" s="25">
        <f>SUM('[1]для руководства (2)'!U34)</f>
        <v>12732989.08</v>
      </c>
      <c r="K11" s="25"/>
      <c r="L11" s="25"/>
      <c r="M11" s="25"/>
      <c r="N11" s="25">
        <f>SUM('[1]для руководства (2)'!AM34)</f>
        <v>76460.05</v>
      </c>
      <c r="O11" s="14">
        <f t="shared" si="0"/>
        <v>91642002.560000002</v>
      </c>
      <c r="P11" s="20"/>
    </row>
    <row r="12" spans="1:16" ht="38.25" customHeight="1" x14ac:dyDescent="0.25">
      <c r="A12" s="44"/>
      <c r="B12" s="19" t="s">
        <v>21</v>
      </c>
      <c r="C12" s="25"/>
      <c r="D12" s="25"/>
      <c r="E12" s="25"/>
      <c r="F12" s="25"/>
      <c r="G12" s="25"/>
      <c r="H12" s="25">
        <f>SUM('[1]для руководства (2)'!Q32)</f>
        <v>12551259.4</v>
      </c>
      <c r="I12" s="25"/>
      <c r="J12" s="25"/>
      <c r="K12" s="25"/>
      <c r="L12" s="25"/>
      <c r="M12" s="25"/>
      <c r="N12" s="25"/>
      <c r="O12" s="14">
        <f t="shared" si="0"/>
        <v>12551259.4</v>
      </c>
      <c r="P12" s="20"/>
    </row>
    <row r="13" spans="1:16" ht="56.25" customHeight="1" x14ac:dyDescent="0.25">
      <c r="A13" s="34" t="s">
        <v>22</v>
      </c>
      <c r="B13" s="21" t="s">
        <v>23</v>
      </c>
      <c r="C13" s="25">
        <f>SUM('[1]для руководства (2)'!E35)</f>
        <v>238408.98</v>
      </c>
      <c r="D13" s="25"/>
      <c r="E13" s="25">
        <f>SUM('[1]для руководства (2)'!I35)</f>
        <v>121572.82</v>
      </c>
      <c r="F13" s="25"/>
      <c r="G13" s="25"/>
      <c r="H13" s="25"/>
      <c r="I13" s="25"/>
      <c r="J13" s="25"/>
      <c r="K13" s="25"/>
      <c r="L13" s="25"/>
      <c r="M13" s="25"/>
      <c r="N13" s="25"/>
      <c r="O13" s="14">
        <f t="shared" si="0"/>
        <v>359981.80000000005</v>
      </c>
      <c r="P13" s="20"/>
    </row>
    <row r="14" spans="1:16" ht="23.25" customHeight="1" x14ac:dyDescent="0.25">
      <c r="A14" s="37" t="s">
        <v>24</v>
      </c>
      <c r="B14" s="19" t="s">
        <v>25</v>
      </c>
      <c r="C14" s="25">
        <f>SUM('[1]для руководства (2)'!E49)</f>
        <v>1632664.21</v>
      </c>
      <c r="D14" s="25"/>
      <c r="E14" s="25">
        <f>SUM('[1]для руководства (2)'!I49)</f>
        <v>1046638.1799999999</v>
      </c>
      <c r="F14" s="25"/>
      <c r="G14" s="25"/>
      <c r="H14" s="25">
        <f>SUM('[1]для руководства (2)'!Q49)</f>
        <v>2519626.96</v>
      </c>
      <c r="I14" s="25">
        <f>SUM('[1]для руководства (2)'!S49)</f>
        <v>7608.32</v>
      </c>
      <c r="J14" s="25"/>
      <c r="K14" s="25">
        <f>SUM('[1]для руководства (2)'!AG49)</f>
        <v>6688.68</v>
      </c>
      <c r="L14" s="25"/>
      <c r="M14" s="25"/>
      <c r="N14" s="25"/>
      <c r="O14" s="14">
        <f t="shared" si="0"/>
        <v>5213226.3499999996</v>
      </c>
      <c r="P14" s="20"/>
    </row>
    <row r="15" spans="1:16" ht="55.5" customHeight="1" x14ac:dyDescent="0.25">
      <c r="A15" s="45"/>
      <c r="B15" s="19" t="s">
        <v>59</v>
      </c>
      <c r="C15" s="25"/>
      <c r="D15" s="25"/>
      <c r="E15" s="25"/>
      <c r="F15" s="25"/>
      <c r="G15" s="25"/>
      <c r="H15" s="25"/>
      <c r="I15" s="25"/>
      <c r="J15" s="28">
        <v>56880</v>
      </c>
      <c r="K15" s="25"/>
      <c r="L15" s="25"/>
      <c r="M15" s="25"/>
      <c r="N15" s="25"/>
      <c r="O15" s="14">
        <f t="shared" si="0"/>
        <v>56880</v>
      </c>
      <c r="P15" s="20"/>
    </row>
    <row r="16" spans="1:16" ht="96.75" customHeight="1" x14ac:dyDescent="0.25">
      <c r="A16" s="33" t="s">
        <v>26</v>
      </c>
      <c r="B16" s="19" t="s">
        <v>27</v>
      </c>
      <c r="C16" s="25">
        <f>SUM('[1]для руководства (2)'!E61)</f>
        <v>899078.24</v>
      </c>
      <c r="D16" s="25"/>
      <c r="E16" s="25">
        <f>SUM('[1]для руководства (2)'!I61)</f>
        <v>424692.31</v>
      </c>
      <c r="F16" s="25"/>
      <c r="G16" s="25"/>
      <c r="H16" s="25">
        <f>SUM('[1]для руководства (2)'!Q61)</f>
        <v>2857310.03</v>
      </c>
      <c r="I16" s="25"/>
      <c r="J16" s="25"/>
      <c r="K16" s="25">
        <f>SUM('[1]для руководства (2)'!AG61)</f>
        <v>5551.92</v>
      </c>
      <c r="L16" s="25"/>
      <c r="M16" s="25"/>
      <c r="N16" s="25"/>
      <c r="O16" s="14">
        <f t="shared" si="0"/>
        <v>4186632.5</v>
      </c>
      <c r="P16" s="20"/>
    </row>
    <row r="17" spans="1:18" ht="55.5" customHeight="1" x14ac:dyDescent="0.25">
      <c r="A17" s="37" t="s">
        <v>28</v>
      </c>
      <c r="B17" s="19" t="s">
        <v>29</v>
      </c>
      <c r="C17" s="25">
        <f>SUM('[1]для руководства (2)'!E69)</f>
        <v>591079.32999999996</v>
      </c>
      <c r="D17" s="25"/>
      <c r="E17" s="25">
        <f>SUM('[1]для руководства (2)'!I69)</f>
        <v>291002.93</v>
      </c>
      <c r="F17" s="25">
        <f>SUM('[1]для руководства (2)'!K69)</f>
        <v>2425</v>
      </c>
      <c r="G17" s="25"/>
      <c r="H17" s="25"/>
      <c r="I17" s="25"/>
      <c r="J17" s="25">
        <f>SUM('[1]для руководства (2)'!U69)</f>
        <v>200</v>
      </c>
      <c r="K17" s="25">
        <f>SUM('[1]для руководства (2)'!AG69)</f>
        <v>2439.4699999999998</v>
      </c>
      <c r="L17" s="25"/>
      <c r="M17" s="25"/>
      <c r="N17" s="25"/>
      <c r="O17" s="14">
        <f t="shared" si="0"/>
        <v>887146.73</v>
      </c>
      <c r="P17" s="20"/>
      <c r="Q17" s="20"/>
      <c r="R17" s="23"/>
    </row>
    <row r="18" spans="1:18" ht="48.75" customHeight="1" x14ac:dyDescent="0.25">
      <c r="A18" s="46"/>
      <c r="B18" s="19" t="s">
        <v>30</v>
      </c>
      <c r="C18" s="25">
        <f>SUM('[1]для руководства (2)'!E70)</f>
        <v>475200.58</v>
      </c>
      <c r="D18" s="25"/>
      <c r="E18" s="25">
        <f>SUM('[1]для руководства (2)'!I70)</f>
        <v>211325.67</v>
      </c>
      <c r="F18" s="25"/>
      <c r="G18" s="25"/>
      <c r="H18" s="25"/>
      <c r="I18" s="25"/>
      <c r="J18" s="25"/>
      <c r="K18" s="25">
        <f>SUM('[1]для руководства (2)'!AG70)</f>
        <v>3416.4</v>
      </c>
      <c r="L18" s="25"/>
      <c r="M18" s="25">
        <f>SUM('[1]для руководства (2)'!AK70)</f>
        <v>6718794.2599999998</v>
      </c>
      <c r="N18" s="25"/>
      <c r="O18" s="14">
        <f t="shared" si="0"/>
        <v>7408736.9100000001</v>
      </c>
      <c r="P18" s="20"/>
    </row>
    <row r="19" spans="1:18" ht="52.5" customHeight="1" x14ac:dyDescent="0.25">
      <c r="A19" s="33" t="s">
        <v>54</v>
      </c>
      <c r="B19" s="19" t="s">
        <v>31</v>
      </c>
      <c r="C19" s="25">
        <f>SUM('[1]для руководства (2)'!E71)</f>
        <v>1245049.5899999999</v>
      </c>
      <c r="D19" s="25"/>
      <c r="E19" s="25">
        <f>SUM('[1]для руководства (2)'!I71)</f>
        <v>611315.34</v>
      </c>
      <c r="F19" s="25"/>
      <c r="G19" s="25"/>
      <c r="H19" s="25">
        <f>SUM('[1]для руководства (2)'!Q71)</f>
        <v>1569009</v>
      </c>
      <c r="I19" s="25">
        <f>SUM('[1]для руководства (2)'!S71)</f>
        <v>3830</v>
      </c>
      <c r="J19" s="25"/>
      <c r="K19" s="25">
        <f>SUM('[1]для руководства (2)'!AG71)</f>
        <v>14108.73</v>
      </c>
      <c r="L19" s="25"/>
      <c r="M19" s="25">
        <f>SUM('[1]для руководства (2)'!AK71)</f>
        <v>0</v>
      </c>
      <c r="N19" s="25">
        <f>SUM('[1]для руководства (2)'!AM71)</f>
        <v>0</v>
      </c>
      <c r="O19" s="14">
        <f t="shared" si="0"/>
        <v>3443312.6599999997</v>
      </c>
      <c r="P19" s="20"/>
    </row>
    <row r="20" spans="1:18" ht="52.5" customHeight="1" x14ac:dyDescent="0.25">
      <c r="A20" s="33" t="s">
        <v>55</v>
      </c>
      <c r="B20" s="19" t="s">
        <v>32</v>
      </c>
      <c r="C20" s="25">
        <f>SUM('[1]для руководства (2)'!E75)</f>
        <v>511503.75</v>
      </c>
      <c r="D20" s="25"/>
      <c r="E20" s="25">
        <f>SUM('[1]для руководства (2)'!I75)</f>
        <v>210112.03</v>
      </c>
      <c r="F20" s="25">
        <f>SUM('[1]для руководства (2)'!K75)</f>
        <v>100</v>
      </c>
      <c r="G20" s="25"/>
      <c r="H20" s="25"/>
      <c r="I20" s="25"/>
      <c r="J20" s="25">
        <f>SUM('[1]для руководства (2)'!U75)</f>
        <v>191961.06</v>
      </c>
      <c r="K20" s="25">
        <f>SUM('[1]для руководства (2)'!AG75)</f>
        <v>1915.96</v>
      </c>
      <c r="L20" s="25"/>
      <c r="M20" s="25"/>
      <c r="N20" s="25">
        <f>SUM('[1]для руководства (2)'!AM75)</f>
        <v>1649</v>
      </c>
      <c r="O20" s="14">
        <f t="shared" si="0"/>
        <v>917241.8</v>
      </c>
      <c r="P20" s="20"/>
    </row>
    <row r="21" spans="1:18" ht="27.75" customHeight="1" x14ac:dyDescent="0.25">
      <c r="A21" s="35" t="s">
        <v>57</v>
      </c>
      <c r="B21" s="19" t="s">
        <v>50</v>
      </c>
      <c r="C21" s="25">
        <f>SUM('[1]для руководства (2)'!E83)</f>
        <v>332856.34000000003</v>
      </c>
      <c r="D21" s="25"/>
      <c r="E21" s="25">
        <f>SUM('[1]для руководства (2)'!I83)</f>
        <v>133212.45000000001</v>
      </c>
      <c r="F21" s="25"/>
      <c r="G21" s="25"/>
      <c r="H21" s="25"/>
      <c r="I21" s="25">
        <f>SUM('[1]для руководства (2)'!S83)</f>
        <v>18779.11</v>
      </c>
      <c r="J21" s="25">
        <f>SUM('[1]для руководства (2)'!U83)</f>
        <v>8830</v>
      </c>
      <c r="K21" s="25"/>
      <c r="L21" s="25"/>
      <c r="M21" s="25"/>
      <c r="N21" s="25">
        <f>SUM('[1]для руководства (2)'!AM83)</f>
        <v>2120</v>
      </c>
      <c r="O21" s="14">
        <f t="shared" si="0"/>
        <v>495797.9</v>
      </c>
      <c r="P21" s="20"/>
    </row>
    <row r="22" spans="1:18" ht="37.5" customHeight="1" x14ac:dyDescent="0.25">
      <c r="A22" s="36"/>
      <c r="B22" s="19" t="s">
        <v>33</v>
      </c>
      <c r="C22" s="27">
        <f>SUM('[1]для руководства (2)'!E84)</f>
        <v>1642612.07</v>
      </c>
      <c r="D22" s="25"/>
      <c r="E22" s="25">
        <f>SUM('[1]для руководства (2)'!I84)</f>
        <v>796970.87</v>
      </c>
      <c r="F22" s="25">
        <f>SUM('[1]для руководства (2)'!K84)</f>
        <v>1144.97</v>
      </c>
      <c r="G22" s="25"/>
      <c r="H22" s="25"/>
      <c r="I22" s="25"/>
      <c r="J22" s="25"/>
      <c r="K22" s="25">
        <f>SUM('[1]для руководства (2)'!AG84)</f>
        <v>3815</v>
      </c>
      <c r="L22" s="25"/>
      <c r="M22" s="25"/>
      <c r="N22" s="25"/>
      <c r="O22" s="14">
        <f t="shared" si="0"/>
        <v>2444542.91</v>
      </c>
      <c r="P22" s="20"/>
    </row>
    <row r="23" spans="1:18" ht="25.5" x14ac:dyDescent="0.25">
      <c r="A23" s="37" t="s">
        <v>34</v>
      </c>
      <c r="B23" s="19" t="s">
        <v>35</v>
      </c>
      <c r="C23" s="25"/>
      <c r="D23" s="25"/>
      <c r="E23" s="25"/>
      <c r="F23" s="25"/>
      <c r="G23" s="25">
        <f>SUM('[1]для руководства (2)'!O87)</f>
        <v>2340252.9099999992</v>
      </c>
      <c r="H23" s="25"/>
      <c r="I23" s="25"/>
      <c r="J23" s="25"/>
      <c r="K23" s="29"/>
      <c r="L23" s="25">
        <f>SUM('[1]для руководства (2)'!AI87)</f>
        <v>1106536.3700000001</v>
      </c>
      <c r="M23" s="25"/>
      <c r="N23" s="25"/>
      <c r="O23" s="14">
        <f t="shared" si="0"/>
        <v>3446789.2799999993</v>
      </c>
      <c r="P23" s="20"/>
    </row>
    <row r="24" spans="1:18" ht="24" customHeight="1" x14ac:dyDescent="0.25">
      <c r="A24" s="38"/>
      <c r="B24" s="19" t="s">
        <v>36</v>
      </c>
      <c r="C24" s="25">
        <f>SUM('[1]для руководства (2)'!E88)</f>
        <v>585787.76</v>
      </c>
      <c r="D24" s="25"/>
      <c r="E24" s="25">
        <f>SUM('[1]для руководства (2)'!I88)</f>
        <v>251305.09</v>
      </c>
      <c r="F24" s="25"/>
      <c r="G24" s="25"/>
      <c r="H24" s="25"/>
      <c r="I24" s="25"/>
      <c r="J24" s="25">
        <f>SUM('[1]для руководства (2)'!U88)</f>
        <v>327956.65000000002</v>
      </c>
      <c r="K24" s="25"/>
      <c r="L24" s="25"/>
      <c r="M24" s="25"/>
      <c r="N24" s="25"/>
      <c r="O24" s="14">
        <f t="shared" si="0"/>
        <v>1165049.5</v>
      </c>
      <c r="P24" s="20"/>
    </row>
    <row r="25" spans="1:18" ht="37.5" customHeight="1" x14ac:dyDescent="0.25">
      <c r="A25" s="35" t="s">
        <v>37</v>
      </c>
      <c r="B25" s="19" t="s">
        <v>45</v>
      </c>
      <c r="C25" s="25">
        <f>SUM('[1]для руководства (2)'!E91)</f>
        <v>1087726</v>
      </c>
      <c r="D25" s="25"/>
      <c r="E25" s="25">
        <f>SUM('[1]для руководства (2)'!I91)</f>
        <v>5664252.79</v>
      </c>
      <c r="F25" s="25"/>
      <c r="G25" s="25"/>
      <c r="H25" s="25"/>
      <c r="I25" s="25"/>
      <c r="J25" s="30"/>
      <c r="K25" s="25"/>
      <c r="L25" s="25"/>
      <c r="M25" s="25"/>
      <c r="N25" s="25"/>
      <c r="O25" s="14">
        <f t="shared" si="0"/>
        <v>6751978.79</v>
      </c>
      <c r="P25" s="20"/>
    </row>
    <row r="26" spans="1:18" ht="37.5" customHeight="1" x14ac:dyDescent="0.25">
      <c r="A26" s="39"/>
      <c r="B26" s="19" t="s">
        <v>46</v>
      </c>
      <c r="C26" s="25">
        <f>SUM('[1]для руководства (2)'!E92)</f>
        <v>9144</v>
      </c>
      <c r="D26" s="25"/>
      <c r="E26" s="25">
        <f>SUM('[1]для руководства (2)'!I92)</f>
        <v>43274.78</v>
      </c>
      <c r="F26" s="25"/>
      <c r="G26" s="25"/>
      <c r="H26" s="25"/>
      <c r="I26" s="25"/>
      <c r="J26" s="25"/>
      <c r="K26" s="25"/>
      <c r="L26" s="25"/>
      <c r="M26" s="31"/>
      <c r="N26" s="25"/>
      <c r="O26" s="14">
        <f t="shared" si="0"/>
        <v>52418.78</v>
      </c>
      <c r="P26" s="20"/>
    </row>
    <row r="27" spans="1:18" ht="37.5" customHeight="1" x14ac:dyDescent="0.25">
      <c r="A27" s="39"/>
      <c r="B27" s="19" t="s">
        <v>47</v>
      </c>
      <c r="C27" s="25">
        <f>SUM('[1]для руководства (2)'!E93)</f>
        <v>36751</v>
      </c>
      <c r="D27" s="25"/>
      <c r="E27" s="25">
        <f>SUM('[1]для руководства (2)'!I93)</f>
        <v>151201.16</v>
      </c>
      <c r="F27" s="25"/>
      <c r="G27" s="25"/>
      <c r="H27" s="25"/>
      <c r="I27" s="25"/>
      <c r="J27" s="25"/>
      <c r="K27" s="25"/>
      <c r="L27" s="25"/>
      <c r="M27" s="25"/>
      <c r="N27" s="25"/>
      <c r="O27" s="14">
        <f t="shared" si="0"/>
        <v>187952.16</v>
      </c>
      <c r="P27" s="20"/>
    </row>
    <row r="28" spans="1:18" ht="37.5" customHeight="1" x14ac:dyDescent="0.25">
      <c r="A28" s="39"/>
      <c r="B28" s="19" t="s">
        <v>48</v>
      </c>
      <c r="C28" s="25">
        <f>SUM('[1]для руководства (2)'!E94)</f>
        <v>2139</v>
      </c>
      <c r="D28" s="25"/>
      <c r="E28" s="25">
        <f>SUM('[1]для руководства (2)'!I94)</f>
        <v>10367.56</v>
      </c>
      <c r="F28" s="25"/>
      <c r="G28" s="25"/>
      <c r="H28" s="25"/>
      <c r="I28" s="25"/>
      <c r="J28" s="32"/>
      <c r="K28" s="25"/>
      <c r="L28" s="25"/>
      <c r="M28" s="25"/>
      <c r="N28" s="25"/>
      <c r="O28" s="14">
        <f t="shared" si="0"/>
        <v>12506.56</v>
      </c>
      <c r="P28" s="20"/>
    </row>
    <row r="29" spans="1:18" ht="28.5" customHeight="1" x14ac:dyDescent="0.25">
      <c r="A29" s="39"/>
      <c r="B29" s="19" t="s">
        <v>38</v>
      </c>
      <c r="C29" s="25">
        <f>SUM('[1]для руководства (2)'!E24)</f>
        <v>70015</v>
      </c>
      <c r="D29" s="25"/>
      <c r="E29" s="25">
        <f>SUM('[1]для руководства (2)'!I24)</f>
        <v>499110.12</v>
      </c>
      <c r="F29" s="25"/>
      <c r="G29" s="25"/>
      <c r="H29" s="25"/>
      <c r="I29" s="25"/>
      <c r="J29" s="25">
        <f>SUM('[1]для руководства (2)'!U24)</f>
        <v>44826.6</v>
      </c>
      <c r="K29" s="25"/>
      <c r="L29" s="25"/>
      <c r="M29" s="25"/>
      <c r="N29" s="25"/>
      <c r="O29" s="14">
        <f t="shared" si="0"/>
        <v>613951.72</v>
      </c>
      <c r="P29" s="20"/>
    </row>
    <row r="30" spans="1:18" ht="28.5" customHeight="1" x14ac:dyDescent="0.25">
      <c r="A30" s="39"/>
      <c r="B30" s="19" t="s">
        <v>39</v>
      </c>
      <c r="C30" s="25"/>
      <c r="D30" s="25"/>
      <c r="E30" s="25">
        <f>SUM('[1]для руководства (2)'!I12)</f>
        <v>1687427.04</v>
      </c>
      <c r="F30" s="25"/>
      <c r="G30" s="25"/>
      <c r="H30" s="25"/>
      <c r="I30" s="25"/>
      <c r="J30" s="25"/>
      <c r="K30" s="25"/>
      <c r="L30" s="25"/>
      <c r="M30" s="25"/>
      <c r="N30" s="25">
        <f>SUM('[1]для руководства (2)'!AM12)</f>
        <v>15742.8</v>
      </c>
      <c r="O30" s="14">
        <f t="shared" si="0"/>
        <v>1703169.84</v>
      </c>
      <c r="P30" s="20"/>
    </row>
    <row r="31" spans="1:18" ht="25.5" x14ac:dyDescent="0.25">
      <c r="A31" s="1" t="s">
        <v>51</v>
      </c>
      <c r="B31" s="24" t="s">
        <v>40</v>
      </c>
      <c r="C31" s="25"/>
      <c r="D31" s="25"/>
      <c r="E31" s="25"/>
      <c r="F31" s="25">
        <f>SUM('[1]для руководства (2)'!K103)</f>
        <v>1423</v>
      </c>
      <c r="G31" s="25"/>
      <c r="H31" s="25"/>
      <c r="I31" s="25"/>
      <c r="J31" s="25"/>
      <c r="K31" s="25"/>
      <c r="L31" s="25"/>
      <c r="M31" s="25"/>
      <c r="N31" s="25"/>
      <c r="O31" s="14">
        <f t="shared" si="0"/>
        <v>1423</v>
      </c>
      <c r="P31" s="20"/>
    </row>
    <row r="32" spans="1:18" ht="25.5" x14ac:dyDescent="0.25">
      <c r="A32" s="1" t="s">
        <v>41</v>
      </c>
      <c r="B32" s="24" t="s">
        <v>40</v>
      </c>
      <c r="C32" s="25">
        <f>SUM('[1]для руководства (2)'!E104)</f>
        <v>767298.74</v>
      </c>
      <c r="D32" s="25"/>
      <c r="E32" s="25">
        <f>SUM('[1]для руководства (2)'!I104)</f>
        <v>420845.32</v>
      </c>
      <c r="F32" s="25"/>
      <c r="G32" s="25"/>
      <c r="H32" s="25"/>
      <c r="I32" s="25"/>
      <c r="J32" s="25"/>
      <c r="K32" s="25"/>
      <c r="L32" s="25"/>
      <c r="M32" s="25"/>
      <c r="N32" s="25"/>
      <c r="O32" s="14">
        <f t="shared" si="0"/>
        <v>1188144.06</v>
      </c>
      <c r="P32" s="20"/>
    </row>
    <row r="33" spans="1:16" x14ac:dyDescent="0.25">
      <c r="A33" s="4"/>
      <c r="B33" s="15" t="s">
        <v>42</v>
      </c>
      <c r="C33" s="16">
        <f>SUM(C3:C32)</f>
        <v>214757110.43000001</v>
      </c>
      <c r="D33" s="16">
        <f>SUM(D4:D32)</f>
        <v>0</v>
      </c>
      <c r="E33" s="16">
        <f t="shared" ref="E33:O33" si="1">SUM(E3:E32)</f>
        <v>100624813.55000004</v>
      </c>
      <c r="F33" s="16">
        <f t="shared" si="1"/>
        <v>5092.97</v>
      </c>
      <c r="G33" s="16">
        <f t="shared" si="1"/>
        <v>3506541.2499999991</v>
      </c>
      <c r="H33" s="16">
        <f t="shared" si="1"/>
        <v>117751075.58</v>
      </c>
      <c r="I33" s="16">
        <f t="shared" si="1"/>
        <v>24171708.249999996</v>
      </c>
      <c r="J33" s="16">
        <f t="shared" si="1"/>
        <v>17136525.66</v>
      </c>
      <c r="K33" s="16">
        <f t="shared" si="1"/>
        <v>1041015.1799999998</v>
      </c>
      <c r="L33" s="16">
        <f t="shared" si="1"/>
        <v>1205424.2300000002</v>
      </c>
      <c r="M33" s="16">
        <f t="shared" si="1"/>
        <v>7719002.2599999998</v>
      </c>
      <c r="N33" s="16">
        <f t="shared" si="1"/>
        <v>526710.1</v>
      </c>
      <c r="O33" s="16">
        <f t="shared" si="1"/>
        <v>488445019.4600001</v>
      </c>
      <c r="P33" s="20"/>
    </row>
    <row r="34" spans="1:16" x14ac:dyDescent="0.25">
      <c r="A34" s="7"/>
      <c r="B34" s="7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1"/>
    </row>
    <row r="35" spans="1:16" x14ac:dyDescent="0.25">
      <c r="A35" s="8"/>
      <c r="B35" s="8"/>
      <c r="O35" s="11"/>
      <c r="P35" s="20"/>
    </row>
    <row r="36" spans="1:16" x14ac:dyDescent="0.25">
      <c r="O36" s="11"/>
    </row>
    <row r="37" spans="1:16" x14ac:dyDescent="0.25">
      <c r="A37" s="10"/>
      <c r="O37" s="11"/>
    </row>
    <row r="38" spans="1:16" x14ac:dyDescent="0.25">
      <c r="O38" s="12"/>
    </row>
    <row r="39" spans="1:16" x14ac:dyDescent="0.25">
      <c r="O39" s="11"/>
    </row>
    <row r="40" spans="1:16" x14ac:dyDescent="0.25">
      <c r="O40" s="11"/>
    </row>
    <row r="41" spans="1:16" x14ac:dyDescent="0.25">
      <c r="O41" s="11"/>
    </row>
    <row r="43" spans="1:16" x14ac:dyDescent="0.25">
      <c r="O43" s="18"/>
    </row>
    <row r="44" spans="1:16" x14ac:dyDescent="0.25">
      <c r="A44" s="18"/>
      <c r="B44" s="18"/>
      <c r="O44" s="18"/>
    </row>
    <row r="45" spans="1:16" x14ac:dyDescent="0.25">
      <c r="O45" s="18"/>
    </row>
    <row r="46" spans="1:16" x14ac:dyDescent="0.25">
      <c r="A46" s="18"/>
      <c r="B46" s="18"/>
      <c r="O46" s="18"/>
    </row>
    <row r="47" spans="1:16" x14ac:dyDescent="0.25">
      <c r="A47" s="18"/>
      <c r="B47" s="18"/>
      <c r="O47" s="18"/>
    </row>
    <row r="48" spans="1:16" x14ac:dyDescent="0.25">
      <c r="A48" s="18"/>
      <c r="B48" s="18"/>
      <c r="O48" s="18"/>
    </row>
  </sheetData>
  <mergeCells count="9">
    <mergeCell ref="A21:A22"/>
    <mergeCell ref="A23:A24"/>
    <mergeCell ref="A25:A30"/>
    <mergeCell ref="A1:O1"/>
    <mergeCell ref="A5:A7"/>
    <mergeCell ref="A8:A10"/>
    <mergeCell ref="A11:A12"/>
    <mergeCell ref="A14:A15"/>
    <mergeCell ref="A17:A18"/>
  </mergeCells>
  <printOptions horizontalCentered="1" verticalCentered="1"/>
  <pageMargins left="0" right="0" top="0" bottom="0" header="0" footer="0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2024-12-17T05:38:43Z</dcterms:modified>
</cp:coreProperties>
</file>