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1" i="1" l="1"/>
  <c r="I19" i="1"/>
  <c r="O27" i="1" l="1"/>
  <c r="C26" i="1"/>
  <c r="N25" i="1"/>
  <c r="I25" i="1"/>
  <c r="G25" i="1"/>
  <c r="F25" i="1"/>
  <c r="D25" i="1"/>
  <c r="C25" i="1"/>
  <c r="I24" i="1"/>
  <c r="D24" i="1"/>
  <c r="F23" i="1"/>
  <c r="D23" i="1"/>
  <c r="L22" i="1"/>
  <c r="F22" i="1"/>
  <c r="N21" i="1"/>
  <c r="G21" i="1"/>
  <c r="F21" i="1"/>
  <c r="D21" i="1"/>
  <c r="I20" i="1"/>
  <c r="H20" i="1"/>
  <c r="F20" i="1"/>
  <c r="D20" i="1"/>
  <c r="N19" i="1"/>
  <c r="F19" i="1"/>
  <c r="D19" i="1"/>
  <c r="I18" i="1"/>
  <c r="H18" i="1"/>
  <c r="G18" i="1"/>
  <c r="D18" i="1"/>
  <c r="M17" i="1"/>
  <c r="N16" i="1"/>
  <c r="I16" i="1"/>
  <c r="F16" i="1"/>
  <c r="D16" i="1"/>
  <c r="G15" i="1"/>
  <c r="C15" i="1"/>
  <c r="E14" i="1"/>
  <c r="C13" i="1"/>
  <c r="N12" i="1"/>
  <c r="I12" i="1"/>
  <c r="G12" i="1"/>
  <c r="F12" i="1"/>
  <c r="D12" i="1"/>
  <c r="G11" i="1"/>
  <c r="N10" i="1"/>
  <c r="I10" i="1"/>
  <c r="H10" i="1"/>
  <c r="G10" i="1"/>
  <c r="F10" i="1"/>
  <c r="D10" i="1"/>
  <c r="I9" i="1"/>
  <c r="H9" i="1"/>
  <c r="F9" i="1"/>
  <c r="D9" i="1"/>
  <c r="N8" i="1"/>
  <c r="I8" i="1"/>
  <c r="F8" i="1"/>
  <c r="D8" i="1"/>
  <c r="I7" i="1"/>
  <c r="G7" i="1"/>
  <c r="E7" i="1"/>
  <c r="C7" i="1"/>
  <c r="K6" i="1"/>
  <c r="I6" i="1"/>
  <c r="C6" i="1"/>
  <c r="I5" i="1"/>
  <c r="G5" i="1"/>
  <c r="C5" i="1"/>
  <c r="N4" i="1"/>
  <c r="M4" i="1"/>
  <c r="J4" i="1"/>
  <c r="I4" i="1"/>
  <c r="H4" i="1"/>
  <c r="F4" i="1"/>
  <c r="D4" i="1"/>
  <c r="C4" i="1"/>
  <c r="N3" i="1"/>
  <c r="L3" i="1"/>
  <c r="I3" i="1"/>
  <c r="H3" i="1"/>
  <c r="F3" i="1"/>
  <c r="D3" i="1"/>
  <c r="C3" i="1"/>
  <c r="J30" i="1" l="1"/>
  <c r="O6" i="1"/>
  <c r="F30" i="1"/>
  <c r="K30" i="1"/>
  <c r="O26" i="1"/>
  <c r="O4" i="1"/>
  <c r="H30" i="1"/>
  <c r="D30" i="1"/>
  <c r="O9" i="1"/>
  <c r="O14" i="1"/>
  <c r="O24" i="1"/>
  <c r="E30" i="1"/>
  <c r="I30" i="1"/>
  <c r="L30" i="1"/>
  <c r="O5" i="1"/>
  <c r="O16" i="1"/>
  <c r="O22" i="1"/>
  <c r="O23" i="1"/>
  <c r="O25" i="1"/>
  <c r="O20" i="1"/>
  <c r="M30" i="1"/>
  <c r="O8" i="1"/>
  <c r="O21" i="1"/>
  <c r="C30" i="1"/>
  <c r="G30" i="1"/>
  <c r="N30" i="1"/>
  <c r="O7" i="1"/>
  <c r="O10" i="1"/>
  <c r="O11" i="1"/>
  <c r="O12" i="1"/>
  <c r="O13" i="1"/>
  <c r="O15" i="1"/>
  <c r="O17" i="1"/>
  <c r="O18" i="1"/>
  <c r="O19" i="1"/>
  <c r="O28" i="1"/>
  <c r="O29" i="1"/>
  <c r="O3" i="1"/>
  <c r="O30" i="1" l="1"/>
</calcChain>
</file>

<file path=xl/sharedStrings.xml><?xml version="1.0" encoding="utf-8"?>
<sst xmlns="http://schemas.openxmlformats.org/spreadsheetml/2006/main" count="59" uniqueCount="56">
  <si>
    <t>ОСП</t>
  </si>
  <si>
    <t>подведомственные/направления расходов</t>
  </si>
  <si>
    <t>213 (начисления на заработную плату)</t>
  </si>
  <si>
    <t>221 (связь)</t>
  </si>
  <si>
    <t>223 (коммунальные услуги)</t>
  </si>
  <si>
    <t>224 (аренд плата за польз. имуществом)</t>
  </si>
  <si>
    <t>225 (содерж.имущества)</t>
  </si>
  <si>
    <t>226 (прочие услуги, работы)</t>
  </si>
  <si>
    <t>290 (прочие расходы)</t>
  </si>
  <si>
    <t>340 (приобретение материальных запасов)</t>
  </si>
  <si>
    <t>ИТОГО:</t>
  </si>
  <si>
    <t>Департамент образования (школы)</t>
  </si>
  <si>
    <t>муниципальные бюджетные учреждения</t>
  </si>
  <si>
    <t>Департамент образования (детские сады)</t>
  </si>
  <si>
    <t>МАУ  "СШОР" Город спорта"</t>
  </si>
  <si>
    <t xml:space="preserve">Департамент жилищно-коммунального хозяйства </t>
  </si>
  <si>
    <t>МКУ "Ритуал"</t>
  </si>
  <si>
    <t>МБУ "Прометей"</t>
  </si>
  <si>
    <t>МБУ "Город"</t>
  </si>
  <si>
    <t>Расходы на обновление муниципального автобусного парка</t>
  </si>
  <si>
    <t>Департамент управления делами</t>
  </si>
  <si>
    <t>МКУ "Специалист"</t>
  </si>
  <si>
    <t>Департамент информационной политики и взаимодействия со средствами массовой информации</t>
  </si>
  <si>
    <t>МАУ "Информационный центр "Дзержинские ведомости"</t>
  </si>
  <si>
    <t xml:space="preserve">Департамент градостроительной деятельности, строительства и охраны объектов культурного наследия города Дзержинска </t>
  </si>
  <si>
    <t>МКУ "Градостроительство"</t>
  </si>
  <si>
    <t>МКУ "Строитель"</t>
  </si>
  <si>
    <t>МБУ "Гражданская защита"</t>
  </si>
  <si>
    <t>МБУ "Инженерно-экологическая служба"</t>
  </si>
  <si>
    <t>МАУ "Дирекция управления парками"</t>
  </si>
  <si>
    <t>КУМИ</t>
  </si>
  <si>
    <t>управление муниципальным имуществом</t>
  </si>
  <si>
    <t>МКУ "ДЭМОС"</t>
  </si>
  <si>
    <t>МБУ "ЦО ПБС"</t>
  </si>
  <si>
    <t>МБУ "ЦО ПБС ОУ"</t>
  </si>
  <si>
    <t>непрограммные расходы по обеспечению деятельности</t>
  </si>
  <si>
    <t>КСП</t>
  </si>
  <si>
    <t>ИТОГО</t>
  </si>
  <si>
    <t>260 (Социальное обеспечение)</t>
  </si>
  <si>
    <t>МАУК "ДКХ"</t>
  </si>
  <si>
    <t>310 (приобретение основных средств)</t>
  </si>
  <si>
    <t>МАУ "Бизнес-инкубатор г.Дзержинска"</t>
  </si>
  <si>
    <t>Городская Дума</t>
  </si>
  <si>
    <t xml:space="preserve">Управление культуры, спорта, молодежной политики и спорта </t>
  </si>
  <si>
    <t>Департамент дорожного хозяйства</t>
  </si>
  <si>
    <t>Управление по делам гражданской обороны и чрезвычайным ситуациям</t>
  </si>
  <si>
    <t>Департамент благоустройства экологии и лесного хозяйства</t>
  </si>
  <si>
    <t>Информация о кредиторской задолженности по бюджетной и внебюджетной деятельности по ответственным структурным подразделениям г.Дзержинска на 01.01.2025</t>
  </si>
  <si>
    <t>222 (транспортные услуги)</t>
  </si>
  <si>
    <t>228 (Услуги ,работы  для целей капитальных вложений)</t>
  </si>
  <si>
    <t>МБУ "Городской архив"</t>
  </si>
  <si>
    <t>Расходы на обеспечение деятельности народных дружин</t>
  </si>
  <si>
    <t>МБУ "ЦО ПБС УКМПиС"</t>
  </si>
  <si>
    <t>исполнение решений судебных органов</t>
  </si>
  <si>
    <t>Управление потребительского рынка и рекламы</t>
  </si>
  <si>
    <t>Департамент финансов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</si>
</sst>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Alignment="1">
      <alignment vertical="center"/>
    </xf>
    <xf numFmtId="4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4" fontId="3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4" fontId="10" fillId="0" borderId="0" xfId="0" applyNumberFormat="1" applyFont="1" applyFill="1"/>
    <xf numFmtId="0" fontId="3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7;%20&#1080;&#1090;&#1086;&#1075;%20&#1089;&#1074;&#1086;&#1076;%20&#1087;&#1086;%20&#1086;&#1089;&#1087;_01.01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_01012025"/>
      <sheetName val="БУ_01012025"/>
      <sheetName val="для руководства (2)"/>
      <sheetName val="Публ"/>
      <sheetName val="Лист1"/>
    </sheetNames>
    <sheetDataSet>
      <sheetData sheetId="0"/>
      <sheetData sheetId="1"/>
      <sheetData sheetId="2">
        <row r="5">
          <cell r="I5">
            <v>65475512.169999994</v>
          </cell>
          <cell r="K5">
            <v>18785.16</v>
          </cell>
          <cell r="O5">
            <v>13402583.889999999</v>
          </cell>
          <cell r="S5">
            <v>894492.96</v>
          </cell>
          <cell r="U5">
            <v>16629490.089999998</v>
          </cell>
          <cell r="AI5">
            <v>9591</v>
          </cell>
          <cell r="AM5">
            <v>218244.56</v>
          </cell>
        </row>
        <row r="12">
          <cell r="I12">
            <v>4143243.9</v>
          </cell>
          <cell r="K12">
            <v>41.49</v>
          </cell>
          <cell r="O12">
            <v>195940.21000000002</v>
          </cell>
          <cell r="Q12">
            <v>1386445.1600000001</v>
          </cell>
          <cell r="U12">
            <v>136551.06</v>
          </cell>
          <cell r="AM12">
            <v>17054.7</v>
          </cell>
        </row>
        <row r="13">
          <cell r="I13">
            <v>60086069.289999999</v>
          </cell>
          <cell r="K13">
            <v>4779.42</v>
          </cell>
          <cell r="O13">
            <v>12556916.76</v>
          </cell>
          <cell r="S13">
            <v>1569159.17</v>
          </cell>
          <cell r="U13">
            <v>14006062.969999999</v>
          </cell>
          <cell r="Y13">
            <v>69046.320000000007</v>
          </cell>
          <cell r="AK13">
            <v>38700</v>
          </cell>
          <cell r="AM13">
            <v>87322.040000000008</v>
          </cell>
        </row>
        <row r="14">
          <cell r="I14">
            <v>4136660.2800000003</v>
          </cell>
          <cell r="U14">
            <v>12000</v>
          </cell>
          <cell r="AG14">
            <v>5830.81</v>
          </cell>
        </row>
        <row r="15">
          <cell r="I15">
            <v>1666453.72</v>
          </cell>
        </row>
        <row r="16">
          <cell r="I16">
            <v>2272283.1</v>
          </cell>
          <cell r="Q16">
            <v>687786.23</v>
          </cell>
          <cell r="U16">
            <v>8097.75</v>
          </cell>
        </row>
        <row r="17">
          <cell r="I17">
            <v>31995924.230000004</v>
          </cell>
          <cell r="M17">
            <v>9552.6</v>
          </cell>
          <cell r="Q17">
            <v>42376033.719999999</v>
          </cell>
          <cell r="U17">
            <v>123633.16999999998</v>
          </cell>
        </row>
        <row r="22">
          <cell r="K22">
            <v>4450.37</v>
          </cell>
          <cell r="O22">
            <v>28912.82</v>
          </cell>
          <cell r="U22">
            <v>8331</v>
          </cell>
          <cell r="AM22">
            <v>38212.5</v>
          </cell>
        </row>
        <row r="24">
          <cell r="K24">
            <v>16619.990000000002</v>
          </cell>
          <cell r="U24">
            <v>116088</v>
          </cell>
        </row>
        <row r="25">
          <cell r="K25">
            <v>450</v>
          </cell>
          <cell r="O25">
            <v>220356.34999999998</v>
          </cell>
          <cell r="S25">
            <v>5320</v>
          </cell>
          <cell r="U25">
            <v>46500</v>
          </cell>
        </row>
        <row r="32">
          <cell r="Q32">
            <v>12551259.4</v>
          </cell>
        </row>
        <row r="34">
          <cell r="K34">
            <v>55547.57</v>
          </cell>
          <cell r="O34">
            <v>2677035.33</v>
          </cell>
          <cell r="Q34">
            <v>52765116.479999997</v>
          </cell>
          <cell r="S34">
            <v>44982.54</v>
          </cell>
          <cell r="U34">
            <v>9800640.4499999993</v>
          </cell>
          <cell r="AM34">
            <v>539936.64</v>
          </cell>
        </row>
        <row r="49">
          <cell r="K49">
            <v>309771.43</v>
          </cell>
          <cell r="O49">
            <v>1175845.4900000002</v>
          </cell>
          <cell r="Q49">
            <v>2376612.83</v>
          </cell>
          <cell r="U49">
            <v>63318</v>
          </cell>
          <cell r="AM49">
            <v>580</v>
          </cell>
        </row>
        <row r="50">
          <cell r="I50">
            <v>1227138.8700000001</v>
          </cell>
        </row>
        <row r="60">
          <cell r="M60">
            <v>22200</v>
          </cell>
        </row>
        <row r="61">
          <cell r="I61">
            <v>680755.84000000008</v>
          </cell>
          <cell r="Q61">
            <v>2801828.43</v>
          </cell>
        </row>
        <row r="69">
          <cell r="K69">
            <v>4500</v>
          </cell>
          <cell r="O69">
            <v>78902.490000000005</v>
          </cell>
          <cell r="U69">
            <v>900</v>
          </cell>
          <cell r="AM69">
            <v>2744.5</v>
          </cell>
        </row>
        <row r="70">
          <cell r="AK70">
            <v>750281</v>
          </cell>
        </row>
        <row r="71">
          <cell r="K71">
            <v>1276.23</v>
          </cell>
          <cell r="Q71">
            <v>779808.89999999991</v>
          </cell>
          <cell r="S71">
            <v>25500</v>
          </cell>
          <cell r="U71">
            <v>4140</v>
          </cell>
        </row>
        <row r="75">
          <cell r="K75">
            <v>6598.78</v>
          </cell>
          <cell r="O75">
            <v>72826.679999999993</v>
          </cell>
          <cell r="U75">
            <v>74600</v>
          </cell>
          <cell r="AM75">
            <v>39737.170000000006</v>
          </cell>
        </row>
        <row r="83">
          <cell r="K83">
            <v>7300</v>
          </cell>
          <cell r="O83">
            <v>32886.120000000003</v>
          </cell>
          <cell r="S83">
            <v>18723.95</v>
          </cell>
          <cell r="U83">
            <v>7000</v>
          </cell>
        </row>
        <row r="84">
          <cell r="K84">
            <v>1155.96</v>
          </cell>
          <cell r="O84">
            <v>182717.2</v>
          </cell>
          <cell r="Q84">
            <v>1907336.61</v>
          </cell>
          <cell r="U84">
            <v>33560.550000000003</v>
          </cell>
          <cell r="AM84">
            <v>9461.25</v>
          </cell>
        </row>
        <row r="87">
          <cell r="O87">
            <v>4544325.6700000009</v>
          </cell>
          <cell r="AI87">
            <v>25637.639999999996</v>
          </cell>
        </row>
        <row r="88">
          <cell r="K88">
            <v>15.54</v>
          </cell>
          <cell r="O88">
            <v>20945.3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75" zoomScaleNormal="75" workbookViewId="0">
      <selection activeCell="P13" sqref="P13"/>
    </sheetView>
  </sheetViews>
  <sheetFormatPr defaultRowHeight="15" x14ac:dyDescent="0.25"/>
  <cols>
    <col min="1" max="1" width="25.42578125" style="8" customWidth="1"/>
    <col min="2" max="2" width="28.7109375" style="8" customWidth="1"/>
    <col min="3" max="3" width="18.7109375" style="16" customWidth="1"/>
    <col min="4" max="5" width="12.7109375" style="16" customWidth="1"/>
    <col min="6" max="6" width="14.5703125" style="16" customWidth="1"/>
    <col min="7" max="7" width="19.5703125" style="16" customWidth="1"/>
    <col min="8" max="8" width="14.85546875" style="16" customWidth="1"/>
    <col min="9" max="10" width="16.140625" style="16" customWidth="1"/>
    <col min="11" max="11" width="15.85546875" style="16" customWidth="1"/>
    <col min="12" max="12" width="15.5703125" style="16" customWidth="1"/>
    <col min="13" max="13" width="14.7109375" style="16" customWidth="1"/>
    <col min="14" max="14" width="14.28515625" style="16" customWidth="1"/>
    <col min="15" max="15" width="17.140625" style="12" customWidth="1"/>
    <col min="16" max="16" width="38.5703125" style="16" customWidth="1"/>
    <col min="17" max="17" width="13.85546875" style="16" customWidth="1"/>
    <col min="18" max="18" width="10.28515625" style="16" customWidth="1"/>
    <col min="19" max="16384" width="9.140625" style="16"/>
  </cols>
  <sheetData>
    <row r="1" spans="1:18" ht="51.75" customHeight="1" x14ac:dyDescent="0.25">
      <c r="A1" s="30" t="s">
        <v>47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8" s="5" customFormat="1" ht="71.25" x14ac:dyDescent="0.25">
      <c r="A2" s="19" t="s">
        <v>0</v>
      </c>
      <c r="B2" s="20" t="s">
        <v>1</v>
      </c>
      <c r="C2" s="1" t="s">
        <v>2</v>
      </c>
      <c r="D2" s="1" t="s">
        <v>3</v>
      </c>
      <c r="E2" s="1" t="s">
        <v>48</v>
      </c>
      <c r="F2" s="2" t="s">
        <v>4</v>
      </c>
      <c r="G2" s="2" t="s">
        <v>5</v>
      </c>
      <c r="H2" s="1" t="s">
        <v>6</v>
      </c>
      <c r="I2" s="1" t="s">
        <v>7</v>
      </c>
      <c r="J2" s="1" t="s">
        <v>49</v>
      </c>
      <c r="K2" s="1" t="s">
        <v>38</v>
      </c>
      <c r="L2" s="1" t="s">
        <v>8</v>
      </c>
      <c r="M2" s="1" t="s">
        <v>40</v>
      </c>
      <c r="N2" s="1" t="s">
        <v>9</v>
      </c>
      <c r="O2" s="1" t="s">
        <v>10</v>
      </c>
      <c r="P2" s="4"/>
    </row>
    <row r="3" spans="1:18" ht="37.5" customHeight="1" x14ac:dyDescent="0.25">
      <c r="A3" s="21" t="s">
        <v>11</v>
      </c>
      <c r="B3" s="22" t="s">
        <v>12</v>
      </c>
      <c r="C3" s="15">
        <f>SUM('[1]для руководства (2)'!I5)</f>
        <v>65475512.169999994</v>
      </c>
      <c r="D3" s="15">
        <f>SUM('[1]для руководства (2)'!K5)</f>
        <v>18785.16</v>
      </c>
      <c r="E3" s="15"/>
      <c r="F3" s="15">
        <f>SUM('[1]для руководства (2)'!O5)</f>
        <v>13402583.889999999</v>
      </c>
      <c r="G3" s="15"/>
      <c r="H3" s="15">
        <f>SUM('[1]для руководства (2)'!S5)</f>
        <v>894492.96</v>
      </c>
      <c r="I3" s="15">
        <f>SUM('[1]для руководства (2)'!U5)</f>
        <v>16629490.089999998</v>
      </c>
      <c r="J3" s="15"/>
      <c r="K3" s="15"/>
      <c r="L3" s="15">
        <f>SUM('[1]для руководства (2)'!AI5)</f>
        <v>9591</v>
      </c>
      <c r="M3" s="15"/>
      <c r="N3" s="15">
        <f>SUM('[1]для руководства (2)'!AM5)</f>
        <v>218244.56</v>
      </c>
      <c r="O3" s="13">
        <f>SUM(C3:N3)</f>
        <v>96648699.829999983</v>
      </c>
      <c r="P3" s="17"/>
    </row>
    <row r="4" spans="1:18" ht="47.25" customHeight="1" x14ac:dyDescent="0.25">
      <c r="A4" s="20" t="s">
        <v>13</v>
      </c>
      <c r="B4" s="22" t="s">
        <v>12</v>
      </c>
      <c r="C4" s="15">
        <f>SUM('[1]для руководства (2)'!I13)</f>
        <v>60086069.289999999</v>
      </c>
      <c r="D4" s="15">
        <f>SUM('[1]для руководства (2)'!K13)</f>
        <v>4779.42</v>
      </c>
      <c r="E4" s="15"/>
      <c r="F4" s="15">
        <f>SUM('[1]для руководства (2)'!O13)</f>
        <v>12556916.76</v>
      </c>
      <c r="G4" s="15"/>
      <c r="H4" s="15">
        <f>SUM('[1]для руководства (2)'!S13)</f>
        <v>1569159.17</v>
      </c>
      <c r="I4" s="15">
        <f>SUM('[1]для руководства (2)'!U13)</f>
        <v>14006062.969999999</v>
      </c>
      <c r="J4" s="15">
        <f>SUM('[1]для руководства (2)'!Y13)</f>
        <v>69046.320000000007</v>
      </c>
      <c r="K4" s="15"/>
      <c r="L4" s="15"/>
      <c r="M4" s="15">
        <f>SUM('[1]для руководства (2)'!AK13)</f>
        <v>38700</v>
      </c>
      <c r="N4" s="15">
        <f>SUM('[1]для руководства (2)'!AM13)</f>
        <v>87322.040000000008</v>
      </c>
      <c r="O4" s="13">
        <f>SUM(C4:N4)</f>
        <v>88418055.969999999</v>
      </c>
      <c r="P4" s="17"/>
    </row>
    <row r="5" spans="1:18" ht="34.5" customHeight="1" x14ac:dyDescent="0.25">
      <c r="A5" s="32" t="s">
        <v>43</v>
      </c>
      <c r="B5" s="22" t="s">
        <v>14</v>
      </c>
      <c r="C5" s="15">
        <f>SUM('[1]для руководства (2)'!I16)</f>
        <v>2272283.1</v>
      </c>
      <c r="D5" s="15"/>
      <c r="E5" s="15"/>
      <c r="F5" s="15">
        <v>38.14</v>
      </c>
      <c r="G5" s="15">
        <f>SUM('[1]для руководства (2)'!Q16)</f>
        <v>687786.23</v>
      </c>
      <c r="H5" s="15"/>
      <c r="I5" s="15">
        <f>SUM('[1]для руководства (2)'!U16)</f>
        <v>8097.75</v>
      </c>
      <c r="J5" s="15"/>
      <c r="K5" s="15"/>
      <c r="L5" s="15"/>
      <c r="M5" s="15"/>
      <c r="N5" s="15"/>
      <c r="O5" s="13">
        <f>SUM(C5:N5)</f>
        <v>2968205.22</v>
      </c>
      <c r="P5" s="17"/>
    </row>
    <row r="6" spans="1:18" ht="39" customHeight="1" x14ac:dyDescent="0.25">
      <c r="A6" s="33"/>
      <c r="B6" s="22" t="s">
        <v>39</v>
      </c>
      <c r="C6" s="15">
        <f>SUM('[1]для руководства (2)'!I14)</f>
        <v>4136660.2800000003</v>
      </c>
      <c r="D6" s="15"/>
      <c r="E6" s="15"/>
      <c r="F6" s="15"/>
      <c r="G6" s="15"/>
      <c r="H6" s="15"/>
      <c r="I6" s="15">
        <f>SUM('[1]для руководства (2)'!U14)</f>
        <v>12000</v>
      </c>
      <c r="J6" s="15"/>
      <c r="K6" s="15">
        <f>'[1]для руководства (2)'!AG14</f>
        <v>5830.81</v>
      </c>
      <c r="L6" s="15"/>
      <c r="M6" s="15"/>
      <c r="N6" s="15"/>
      <c r="O6" s="13">
        <f>SUM(C6:N6)</f>
        <v>4154491.0900000003</v>
      </c>
      <c r="P6" s="17"/>
    </row>
    <row r="7" spans="1:18" ht="42" customHeight="1" x14ac:dyDescent="0.25">
      <c r="A7" s="34"/>
      <c r="B7" s="22" t="s">
        <v>12</v>
      </c>
      <c r="C7" s="15">
        <f>SUM('[1]для руководства (2)'!I17)</f>
        <v>31995924.230000004</v>
      </c>
      <c r="D7" s="15"/>
      <c r="E7" s="15">
        <f>SUM('[1]для руководства (2)'!M17)</f>
        <v>9552.6</v>
      </c>
      <c r="F7" s="15"/>
      <c r="G7" s="15">
        <f>SUM('[1]для руководства (2)'!Q17)</f>
        <v>42376033.719999999</v>
      </c>
      <c r="H7" s="15"/>
      <c r="I7" s="15">
        <f>SUM('[1]для руководства (2)'!U17)</f>
        <v>123633.16999999998</v>
      </c>
      <c r="J7" s="15"/>
      <c r="K7" s="15"/>
      <c r="L7" s="15"/>
      <c r="M7" s="15"/>
      <c r="N7" s="15"/>
      <c r="O7" s="13">
        <f>SUM(C7:N7)</f>
        <v>74505143.720000014</v>
      </c>
      <c r="P7" s="17"/>
    </row>
    <row r="8" spans="1:18" ht="35.25" customHeight="1" x14ac:dyDescent="0.25">
      <c r="A8" s="28" t="s">
        <v>15</v>
      </c>
      <c r="B8" s="22" t="s">
        <v>16</v>
      </c>
      <c r="C8" s="15"/>
      <c r="D8" s="15">
        <f>SUM('[1]для руководства (2)'!K22)</f>
        <v>4450.37</v>
      </c>
      <c r="E8" s="15"/>
      <c r="F8" s="15">
        <f>SUM('[1]для руководства (2)'!O22)</f>
        <v>28912.82</v>
      </c>
      <c r="G8" s="15"/>
      <c r="H8" s="15"/>
      <c r="I8" s="15">
        <f>SUM('[1]для руководства (2)'!U22)</f>
        <v>8331</v>
      </c>
      <c r="J8" s="15"/>
      <c r="K8" s="15"/>
      <c r="L8" s="15"/>
      <c r="M8" s="15"/>
      <c r="N8" s="15">
        <f>SUM('[1]для руководства (2)'!AM22)</f>
        <v>38212.5</v>
      </c>
      <c r="O8" s="13">
        <f>SUM(C8:N8)</f>
        <v>79906.69</v>
      </c>
      <c r="P8" s="17"/>
    </row>
    <row r="9" spans="1:18" ht="24" customHeight="1" x14ac:dyDescent="0.25">
      <c r="A9" s="35"/>
      <c r="B9" s="22" t="s">
        <v>17</v>
      </c>
      <c r="C9" s="15"/>
      <c r="D9" s="15">
        <f>SUM('[1]для руководства (2)'!K25)</f>
        <v>450</v>
      </c>
      <c r="E9" s="15"/>
      <c r="F9" s="15">
        <f>SUM('[1]для руководства (2)'!O25)</f>
        <v>220356.34999999998</v>
      </c>
      <c r="G9" s="15"/>
      <c r="H9" s="15">
        <f>SUM('[1]для руководства (2)'!S25)</f>
        <v>5320</v>
      </c>
      <c r="I9" s="15">
        <f>SUM('[1]для руководства (2)'!U25)</f>
        <v>46500</v>
      </c>
      <c r="J9" s="15"/>
      <c r="K9" s="15"/>
      <c r="L9" s="15"/>
      <c r="M9" s="15"/>
      <c r="N9" s="15"/>
      <c r="O9" s="13">
        <f>SUM(C9:N9)</f>
        <v>272626.34999999998</v>
      </c>
      <c r="P9" s="17"/>
    </row>
    <row r="10" spans="1:18" ht="30" customHeight="1" x14ac:dyDescent="0.25">
      <c r="A10" s="28" t="s">
        <v>44</v>
      </c>
      <c r="B10" s="23" t="s">
        <v>18</v>
      </c>
      <c r="C10" s="15"/>
      <c r="D10" s="15">
        <f>SUM('[1]для руководства (2)'!K34)</f>
        <v>55547.57</v>
      </c>
      <c r="E10" s="15"/>
      <c r="F10" s="15">
        <f>SUM('[1]для руководства (2)'!O34)</f>
        <v>2677035.33</v>
      </c>
      <c r="G10" s="15">
        <f>SUM('[1]для руководства (2)'!Q34)</f>
        <v>52765116.479999997</v>
      </c>
      <c r="H10" s="15">
        <f>SUM('[1]для руководства (2)'!S34)</f>
        <v>44982.54</v>
      </c>
      <c r="I10" s="15">
        <f>SUM('[1]для руководства (2)'!U34)</f>
        <v>9800640.4499999993</v>
      </c>
      <c r="J10" s="15"/>
      <c r="K10" s="15"/>
      <c r="L10" s="15"/>
      <c r="M10" s="15"/>
      <c r="N10" s="15">
        <f>SUM('[1]для руководства (2)'!AM34)</f>
        <v>539936.64</v>
      </c>
      <c r="O10" s="13">
        <f>SUM(C10:N10)</f>
        <v>65883259.00999999</v>
      </c>
      <c r="P10" s="17"/>
    </row>
    <row r="11" spans="1:18" ht="46.5" customHeight="1" x14ac:dyDescent="0.25">
      <c r="A11" s="29"/>
      <c r="B11" s="22" t="s">
        <v>19</v>
      </c>
      <c r="C11" s="15"/>
      <c r="D11" s="15"/>
      <c r="E11" s="15"/>
      <c r="F11" s="15"/>
      <c r="G11" s="15">
        <f>SUM('[1]для руководства (2)'!Q32)</f>
        <v>12551259.4</v>
      </c>
      <c r="H11" s="15"/>
      <c r="I11" s="15"/>
      <c r="J11" s="15"/>
      <c r="K11" s="15"/>
      <c r="L11" s="15"/>
      <c r="M11" s="15"/>
      <c r="N11" s="15"/>
      <c r="O11" s="13">
        <f>SUM(C11:N11)</f>
        <v>12551259.4</v>
      </c>
      <c r="P11" s="17"/>
    </row>
    <row r="12" spans="1:18" ht="23.25" customHeight="1" x14ac:dyDescent="0.25">
      <c r="A12" s="28" t="s">
        <v>20</v>
      </c>
      <c r="B12" s="22" t="s">
        <v>21</v>
      </c>
      <c r="C12" s="15"/>
      <c r="D12" s="15">
        <f>SUM('[1]для руководства (2)'!K49)</f>
        <v>309771.43</v>
      </c>
      <c r="E12" s="15"/>
      <c r="F12" s="15">
        <f>SUM('[1]для руководства (2)'!O49)</f>
        <v>1175845.4900000002</v>
      </c>
      <c r="G12" s="15">
        <f>SUM('[1]для руководства (2)'!Q49)</f>
        <v>2376612.83</v>
      </c>
      <c r="H12" s="15"/>
      <c r="I12" s="15">
        <f>SUM('[1]для руководства (2)'!U49)</f>
        <v>63318</v>
      </c>
      <c r="J12" s="15"/>
      <c r="K12" s="15"/>
      <c r="L12" s="15"/>
      <c r="M12" s="15"/>
      <c r="N12" s="15">
        <f>SUM('[1]для руководства (2)'!AM49)</f>
        <v>580</v>
      </c>
      <c r="O12" s="13">
        <f>SUM(C12:N12)</f>
        <v>3926127.75</v>
      </c>
      <c r="P12" s="17"/>
    </row>
    <row r="13" spans="1:18" ht="30" customHeight="1" x14ac:dyDescent="0.25">
      <c r="A13" s="36"/>
      <c r="B13" s="22" t="s">
        <v>50</v>
      </c>
      <c r="C13" s="15">
        <f>SUM('[1]для руководства (2)'!I50)</f>
        <v>1227138.8700000001</v>
      </c>
      <c r="D13" s="15"/>
      <c r="E13" s="15"/>
      <c r="F13" s="15"/>
      <c r="G13" s="15"/>
      <c r="H13" s="15"/>
      <c r="I13" s="24"/>
      <c r="J13" s="15"/>
      <c r="K13" s="15"/>
      <c r="L13" s="15"/>
      <c r="M13" s="15"/>
      <c r="N13" s="15"/>
      <c r="O13" s="13">
        <f>SUM(C13:N13)</f>
        <v>1227138.8700000001</v>
      </c>
      <c r="P13" s="17"/>
    </row>
    <row r="14" spans="1:18" ht="42.75" customHeight="1" x14ac:dyDescent="0.25">
      <c r="A14" s="35"/>
      <c r="B14" s="22" t="s">
        <v>51</v>
      </c>
      <c r="C14" s="15"/>
      <c r="D14" s="15"/>
      <c r="E14" s="15">
        <f>SUM('[1]для руководства (2)'!M60)</f>
        <v>22200</v>
      </c>
      <c r="F14" s="15"/>
      <c r="G14" s="15"/>
      <c r="H14" s="15"/>
      <c r="I14" s="25"/>
      <c r="J14" s="15"/>
      <c r="K14" s="15"/>
      <c r="L14" s="15"/>
      <c r="M14" s="15"/>
      <c r="N14" s="15"/>
      <c r="O14" s="13">
        <f>SUM(C14:N14)</f>
        <v>22200</v>
      </c>
      <c r="P14" s="17"/>
    </row>
    <row r="15" spans="1:18" ht="83.25" customHeight="1" x14ac:dyDescent="0.25">
      <c r="A15" s="21" t="s">
        <v>22</v>
      </c>
      <c r="B15" s="22" t="s">
        <v>23</v>
      </c>
      <c r="C15" s="15">
        <f>SUM('[1]для руководства (2)'!I61)</f>
        <v>680755.84000000008</v>
      </c>
      <c r="D15" s="15"/>
      <c r="E15" s="15"/>
      <c r="F15" s="15"/>
      <c r="G15" s="15">
        <f>SUM('[1]для руководства (2)'!Q61)</f>
        <v>2801828.43</v>
      </c>
      <c r="H15" s="15"/>
      <c r="I15" s="15"/>
      <c r="J15" s="15"/>
      <c r="K15" s="15"/>
      <c r="L15" s="15"/>
      <c r="M15" s="15"/>
      <c r="N15" s="15"/>
      <c r="O15" s="13">
        <f>SUM(C15:N15)</f>
        <v>3482584.2700000005</v>
      </c>
      <c r="P15" s="17"/>
    </row>
    <row r="16" spans="1:18" ht="54" customHeight="1" x14ac:dyDescent="0.25">
      <c r="A16" s="28" t="s">
        <v>24</v>
      </c>
      <c r="B16" s="22" t="s">
        <v>25</v>
      </c>
      <c r="C16" s="15"/>
      <c r="D16" s="15">
        <f>SUM('[1]для руководства (2)'!K69)</f>
        <v>4500</v>
      </c>
      <c r="E16" s="15"/>
      <c r="F16" s="15">
        <f>SUM('[1]для руководства (2)'!O69)</f>
        <v>78902.490000000005</v>
      </c>
      <c r="G16" s="15"/>
      <c r="H16" s="15"/>
      <c r="I16" s="15">
        <f>SUM('[1]для руководства (2)'!U69)</f>
        <v>900</v>
      </c>
      <c r="J16" s="15"/>
      <c r="K16" s="15"/>
      <c r="L16" s="15"/>
      <c r="M16" s="15"/>
      <c r="N16" s="15">
        <f>SUM('[1]для руководства (2)'!AM69)</f>
        <v>2744.5</v>
      </c>
      <c r="O16" s="13">
        <f>SUM(C16:N16)</f>
        <v>87046.99</v>
      </c>
      <c r="P16" s="17"/>
      <c r="Q16" s="17"/>
      <c r="R16" s="18"/>
    </row>
    <row r="17" spans="1:16" ht="44.25" customHeight="1" x14ac:dyDescent="0.25">
      <c r="A17" s="37"/>
      <c r="B17" s="22" t="s">
        <v>26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>
        <f>SUM('[1]для руководства (2)'!AK70)</f>
        <v>750281</v>
      </c>
      <c r="N17" s="15"/>
      <c r="O17" s="13">
        <f>SUM(C17:N17)</f>
        <v>750281</v>
      </c>
      <c r="P17" s="17"/>
    </row>
    <row r="18" spans="1:16" ht="67.5" customHeight="1" x14ac:dyDescent="0.25">
      <c r="A18" s="21" t="s">
        <v>45</v>
      </c>
      <c r="B18" s="22" t="s">
        <v>27</v>
      </c>
      <c r="C18" s="15"/>
      <c r="D18" s="15">
        <f>SUM('[1]для руководства (2)'!K71)</f>
        <v>1276.23</v>
      </c>
      <c r="E18" s="15"/>
      <c r="F18" s="15"/>
      <c r="G18" s="15">
        <f>SUM('[1]для руководства (2)'!Q71)</f>
        <v>779808.89999999991</v>
      </c>
      <c r="H18" s="15">
        <f>SUM('[1]для руководства (2)'!S71)</f>
        <v>25500</v>
      </c>
      <c r="I18" s="15">
        <f>SUM('[1]для руководства (2)'!U71)</f>
        <v>4140</v>
      </c>
      <c r="J18" s="15"/>
      <c r="K18" s="15"/>
      <c r="L18" s="15"/>
      <c r="M18" s="15"/>
      <c r="N18" s="15"/>
      <c r="O18" s="13">
        <f>SUM(C18:N18)</f>
        <v>810725.12999999989</v>
      </c>
      <c r="P18" s="17"/>
    </row>
    <row r="19" spans="1:16" ht="63.75" customHeight="1" x14ac:dyDescent="0.25">
      <c r="A19" s="21" t="s">
        <v>46</v>
      </c>
      <c r="B19" s="22" t="s">
        <v>28</v>
      </c>
      <c r="C19" s="15"/>
      <c r="D19" s="15">
        <f>SUM('[1]для руководства (2)'!K75)</f>
        <v>6598.78</v>
      </c>
      <c r="E19" s="15"/>
      <c r="F19" s="15">
        <f>SUM('[1]для руководства (2)'!O75)</f>
        <v>72826.679999999993</v>
      </c>
      <c r="G19" s="15"/>
      <c r="H19" s="15"/>
      <c r="I19" s="15">
        <f>SUM('[1]для руководства (2)'!U75)</f>
        <v>74600</v>
      </c>
      <c r="J19" s="15"/>
      <c r="K19" s="15"/>
      <c r="L19" s="15"/>
      <c r="M19" s="15"/>
      <c r="N19" s="15">
        <f>SUM('[1]для руководства (2)'!AM75)</f>
        <v>39737.170000000006</v>
      </c>
      <c r="O19" s="13">
        <f>SUM(C19:N19)</f>
        <v>193762.63</v>
      </c>
      <c r="P19" s="17"/>
    </row>
    <row r="20" spans="1:16" ht="27.75" customHeight="1" x14ac:dyDescent="0.25">
      <c r="A20" s="41" t="s">
        <v>54</v>
      </c>
      <c r="B20" s="22" t="s">
        <v>41</v>
      </c>
      <c r="C20" s="15"/>
      <c r="D20" s="15">
        <f>SUM('[1]для руководства (2)'!K83)</f>
        <v>7300</v>
      </c>
      <c r="E20" s="15"/>
      <c r="F20" s="15">
        <f>SUM('[1]для руководства (2)'!O83)</f>
        <v>32886.120000000003</v>
      </c>
      <c r="G20" s="15"/>
      <c r="H20" s="15">
        <f>SUM('[1]для руководства (2)'!S83)</f>
        <v>18723.95</v>
      </c>
      <c r="I20" s="15">
        <f>SUM('[1]для руководства (2)'!U83)</f>
        <v>7000</v>
      </c>
      <c r="J20" s="15"/>
      <c r="K20" s="15"/>
      <c r="L20" s="15"/>
      <c r="M20" s="15"/>
      <c r="N20" s="15"/>
      <c r="O20" s="13">
        <f>SUM(C20:N20)</f>
        <v>65910.070000000007</v>
      </c>
      <c r="P20" s="17"/>
    </row>
    <row r="21" spans="1:16" ht="33" customHeight="1" x14ac:dyDescent="0.25">
      <c r="A21" s="42"/>
      <c r="B21" s="22" t="s">
        <v>29</v>
      </c>
      <c r="C21" s="15"/>
      <c r="D21" s="15">
        <f>SUM('[1]для руководства (2)'!K84)</f>
        <v>1155.96</v>
      </c>
      <c r="E21" s="15"/>
      <c r="F21" s="15">
        <f>SUM('[1]для руководства (2)'!O84)</f>
        <v>182717.2</v>
      </c>
      <c r="G21" s="15">
        <f>SUM('[1]для руководства (2)'!Q84)</f>
        <v>1907336.61</v>
      </c>
      <c r="H21" s="15"/>
      <c r="I21" s="15">
        <f>SUM('[1]для руководства (2)'!U84)</f>
        <v>33560.550000000003</v>
      </c>
      <c r="J21" s="15"/>
      <c r="K21" s="15"/>
      <c r="L21" s="15"/>
      <c r="M21" s="15"/>
      <c r="N21" s="15">
        <f>SUM('[1]для руководства (2)'!AM84)</f>
        <v>9461.25</v>
      </c>
      <c r="O21" s="13">
        <f>SUM(C21:N21)</f>
        <v>2134231.5699999998</v>
      </c>
      <c r="P21" s="17"/>
    </row>
    <row r="22" spans="1:16" ht="25.5" x14ac:dyDescent="0.25">
      <c r="A22" s="28" t="s">
        <v>30</v>
      </c>
      <c r="B22" s="22" t="s">
        <v>31</v>
      </c>
      <c r="C22" s="15"/>
      <c r="D22" s="15"/>
      <c r="E22" s="15"/>
      <c r="F22" s="15">
        <f>SUM('[1]для руководства (2)'!O87)</f>
        <v>4544325.6700000009</v>
      </c>
      <c r="G22" s="15"/>
      <c r="H22" s="15"/>
      <c r="I22" s="15"/>
      <c r="J22" s="15"/>
      <c r="K22" s="26"/>
      <c r="L22" s="15">
        <f>SUM('[1]для руководства (2)'!AI87)</f>
        <v>25637.639999999996</v>
      </c>
      <c r="M22" s="15"/>
      <c r="N22" s="15"/>
      <c r="O22" s="13">
        <f>SUM(C22:N22)</f>
        <v>4569963.3100000005</v>
      </c>
      <c r="P22" s="17"/>
    </row>
    <row r="23" spans="1:16" ht="17.25" customHeight="1" x14ac:dyDescent="0.25">
      <c r="A23" s="35"/>
      <c r="B23" s="22" t="s">
        <v>32</v>
      </c>
      <c r="C23" s="15"/>
      <c r="D23" s="15">
        <f>SUM('[1]для руководства (2)'!K88)</f>
        <v>15.54</v>
      </c>
      <c r="E23" s="15"/>
      <c r="F23" s="15">
        <f>SUM('[1]для руководства (2)'!O88)</f>
        <v>20945.3</v>
      </c>
      <c r="G23" s="15"/>
      <c r="H23" s="15"/>
      <c r="I23" s="15"/>
      <c r="J23" s="15"/>
      <c r="K23" s="15"/>
      <c r="L23" s="15"/>
      <c r="M23" s="15"/>
      <c r="N23" s="15"/>
      <c r="O23" s="13">
        <f>SUM(C23:N23)</f>
        <v>20960.84</v>
      </c>
      <c r="P23" s="17"/>
    </row>
    <row r="24" spans="1:16" ht="31.5" customHeight="1" x14ac:dyDescent="0.25">
      <c r="A24" s="38" t="s">
        <v>55</v>
      </c>
      <c r="B24" s="22" t="s">
        <v>33</v>
      </c>
      <c r="C24" s="15"/>
      <c r="D24" s="15">
        <f>SUM('[1]для руководства (2)'!K24)</f>
        <v>16619.990000000002</v>
      </c>
      <c r="E24" s="15"/>
      <c r="F24" s="15"/>
      <c r="G24" s="15"/>
      <c r="H24" s="15"/>
      <c r="I24" s="15">
        <f>SUM('[1]для руководства (2)'!U24)</f>
        <v>116088</v>
      </c>
      <c r="J24" s="15"/>
      <c r="K24" s="15"/>
      <c r="L24" s="15"/>
      <c r="M24" s="15"/>
      <c r="N24" s="15"/>
      <c r="O24" s="13">
        <f>SUM(C24:N24)</f>
        <v>132707.99</v>
      </c>
      <c r="P24" s="17"/>
    </row>
    <row r="25" spans="1:16" ht="28.5" customHeight="1" x14ac:dyDescent="0.25">
      <c r="A25" s="39"/>
      <c r="B25" s="22" t="s">
        <v>34</v>
      </c>
      <c r="C25" s="15">
        <f>SUM('[1]для руководства (2)'!I12)</f>
        <v>4143243.9</v>
      </c>
      <c r="D25" s="15">
        <f>SUM('[1]для руководства (2)'!K12)</f>
        <v>41.49</v>
      </c>
      <c r="E25" s="15"/>
      <c r="F25" s="15">
        <f>SUM('[1]для руководства (2)'!O12)</f>
        <v>195940.21000000002</v>
      </c>
      <c r="G25" s="15">
        <f>SUM('[1]для руководства (2)'!Q12)</f>
        <v>1386445.1600000001</v>
      </c>
      <c r="H25" s="15"/>
      <c r="I25" s="15">
        <f>SUM('[1]для руководства (2)'!U12)</f>
        <v>136551.06</v>
      </c>
      <c r="J25" s="15"/>
      <c r="K25" s="15"/>
      <c r="L25" s="15"/>
      <c r="M25" s="15"/>
      <c r="N25" s="15">
        <f>SUM('[1]для руководства (2)'!AM12)</f>
        <v>17054.7</v>
      </c>
      <c r="O25" s="13">
        <f>SUM(C25:N25)</f>
        <v>5879276.5200000005</v>
      </c>
      <c r="P25" s="17"/>
    </row>
    <row r="26" spans="1:16" ht="29.25" customHeight="1" x14ac:dyDescent="0.25">
      <c r="A26" s="39"/>
      <c r="B26" s="22" t="s">
        <v>52</v>
      </c>
      <c r="C26" s="15">
        <f>SUM('[1]для руководства (2)'!I15)</f>
        <v>1666453.72</v>
      </c>
      <c r="D26" s="15"/>
      <c r="E26" s="15"/>
      <c r="F26" s="15"/>
      <c r="G26" s="15"/>
      <c r="H26" s="15"/>
      <c r="I26" s="15"/>
      <c r="J26" s="15"/>
      <c r="K26" s="15"/>
      <c r="L26" s="15"/>
      <c r="M26" s="15">
        <v>320</v>
      </c>
      <c r="N26" s="15"/>
      <c r="O26" s="13">
        <f>SUM(C26:N26)</f>
        <v>1666773.72</v>
      </c>
      <c r="P26" s="17"/>
    </row>
    <row r="27" spans="1:16" ht="30.75" customHeight="1" x14ac:dyDescent="0.25">
      <c r="A27" s="40"/>
      <c r="B27" s="22" t="s">
        <v>53</v>
      </c>
      <c r="C27" s="15"/>
      <c r="D27" s="15"/>
      <c r="E27" s="15"/>
      <c r="F27" s="15"/>
      <c r="G27" s="15"/>
      <c r="H27" s="15"/>
      <c r="I27" s="15"/>
      <c r="J27" s="15"/>
      <c r="K27" s="15"/>
      <c r="L27" s="15">
        <v>252680.21</v>
      </c>
      <c r="M27" s="15"/>
      <c r="N27" s="15"/>
      <c r="O27" s="13">
        <f>SUM(C27:N27)</f>
        <v>252680.21</v>
      </c>
      <c r="P27" s="17"/>
    </row>
    <row r="28" spans="1:16" ht="25.5" x14ac:dyDescent="0.25">
      <c r="A28" s="20" t="s">
        <v>42</v>
      </c>
      <c r="B28" s="27" t="s">
        <v>35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3">
        <f>SUM(C28:N28)</f>
        <v>0</v>
      </c>
      <c r="P28" s="17"/>
    </row>
    <row r="29" spans="1:16" ht="25.5" x14ac:dyDescent="0.25">
      <c r="A29" s="20" t="s">
        <v>36</v>
      </c>
      <c r="B29" s="27" t="s">
        <v>35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3">
        <f>SUM(C29:N29)</f>
        <v>0</v>
      </c>
      <c r="P29" s="17"/>
    </row>
    <row r="30" spans="1:16" x14ac:dyDescent="0.25">
      <c r="A30" s="3"/>
      <c r="B30" s="14" t="s">
        <v>37</v>
      </c>
      <c r="C30" s="15">
        <f t="shared" ref="C30:O30" si="0">SUM(C3:C29)</f>
        <v>171684041.40000001</v>
      </c>
      <c r="D30" s="15">
        <f t="shared" si="0"/>
        <v>431291.94</v>
      </c>
      <c r="E30" s="15">
        <f t="shared" si="0"/>
        <v>31752.6</v>
      </c>
      <c r="F30" s="15">
        <f t="shared" si="0"/>
        <v>35190232.449999996</v>
      </c>
      <c r="G30" s="15">
        <f t="shared" si="0"/>
        <v>117632227.76000001</v>
      </c>
      <c r="H30" s="15">
        <f t="shared" si="0"/>
        <v>2558178.62</v>
      </c>
      <c r="I30" s="15">
        <f t="shared" si="0"/>
        <v>41070913.039999992</v>
      </c>
      <c r="J30" s="15">
        <f t="shared" si="0"/>
        <v>69046.320000000007</v>
      </c>
      <c r="K30" s="15">
        <f t="shared" si="0"/>
        <v>5830.81</v>
      </c>
      <c r="L30" s="15">
        <f t="shared" si="0"/>
        <v>287908.84999999998</v>
      </c>
      <c r="M30" s="15">
        <f t="shared" si="0"/>
        <v>789301</v>
      </c>
      <c r="N30" s="15">
        <f t="shared" si="0"/>
        <v>953293.36</v>
      </c>
      <c r="O30" s="15">
        <f t="shared" si="0"/>
        <v>370704018.14999992</v>
      </c>
      <c r="P30" s="17"/>
    </row>
    <row r="31" spans="1:16" x14ac:dyDescent="0.25">
      <c r="A31" s="6"/>
      <c r="B31" s="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0"/>
    </row>
    <row r="32" spans="1:16" x14ac:dyDescent="0.25">
      <c r="A32" s="7"/>
      <c r="B32" s="7"/>
      <c r="O32" s="10"/>
      <c r="P32" s="17"/>
    </row>
    <row r="33" spans="1:15" x14ac:dyDescent="0.25">
      <c r="O33" s="10"/>
    </row>
    <row r="34" spans="1:15" x14ac:dyDescent="0.25">
      <c r="A34" s="9"/>
      <c r="O34" s="10"/>
    </row>
    <row r="35" spans="1:15" x14ac:dyDescent="0.25">
      <c r="O35" s="11"/>
    </row>
    <row r="36" spans="1:15" x14ac:dyDescent="0.25">
      <c r="O36" s="10"/>
    </row>
    <row r="37" spans="1:15" x14ac:dyDescent="0.25">
      <c r="O37" s="10"/>
    </row>
    <row r="38" spans="1:15" x14ac:dyDescent="0.25">
      <c r="O38" s="10"/>
    </row>
    <row r="40" spans="1:15" x14ac:dyDescent="0.25">
      <c r="O40" s="16"/>
    </row>
    <row r="41" spans="1:15" x14ac:dyDescent="0.25">
      <c r="A41" s="16"/>
      <c r="B41" s="16"/>
      <c r="O41" s="16"/>
    </row>
    <row r="42" spans="1:15" x14ac:dyDescent="0.25">
      <c r="O42" s="16"/>
    </row>
    <row r="43" spans="1:15" x14ac:dyDescent="0.25">
      <c r="A43" s="16"/>
      <c r="B43" s="16"/>
      <c r="O43" s="16"/>
    </row>
    <row r="44" spans="1:15" x14ac:dyDescent="0.25">
      <c r="A44" s="16"/>
      <c r="B44" s="16"/>
      <c r="O44" s="16"/>
    </row>
    <row r="45" spans="1:15" x14ac:dyDescent="0.25">
      <c r="A45" s="16"/>
      <c r="B45" s="16"/>
      <c r="O45" s="16"/>
    </row>
  </sheetData>
  <mergeCells count="9">
    <mergeCell ref="A16:A17"/>
    <mergeCell ref="A24:A27"/>
    <mergeCell ref="A20:A21"/>
    <mergeCell ref="A22:A23"/>
    <mergeCell ref="A10:A11"/>
    <mergeCell ref="A1:O1"/>
    <mergeCell ref="A5:A7"/>
    <mergeCell ref="A8:A9"/>
    <mergeCell ref="A12:A14"/>
  </mergeCells>
  <printOptions horizontalCentered="1" verticalCentered="1"/>
  <pageMargins left="0" right="0" top="0" bottom="0" header="0" footer="0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2025-01-24T06:09:16Z</dcterms:modified>
</cp:coreProperties>
</file>