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Q17" i="1" l="1"/>
  <c r="Q16" i="1"/>
  <c r="M33" i="1" l="1"/>
  <c r="D33" i="1"/>
  <c r="C33" i="1"/>
  <c r="P32" i="1"/>
  <c r="J32" i="1"/>
  <c r="H32" i="1"/>
  <c r="G32" i="1"/>
  <c r="D32" i="1"/>
  <c r="J31" i="1"/>
  <c r="D31" i="1"/>
  <c r="C31" i="1"/>
  <c r="D30" i="1"/>
  <c r="C30" i="1"/>
  <c r="D29" i="1"/>
  <c r="C29" i="1"/>
  <c r="D28" i="1"/>
  <c r="C28" i="1"/>
  <c r="D27" i="1"/>
  <c r="C27" i="1"/>
  <c r="M26" i="1"/>
  <c r="G26" i="1"/>
  <c r="D26" i="1"/>
  <c r="C26" i="1"/>
  <c r="N25" i="1"/>
  <c r="G25" i="1"/>
  <c r="E25" i="1"/>
  <c r="M24" i="1"/>
  <c r="H24" i="1"/>
  <c r="D24" i="1"/>
  <c r="C24" i="1"/>
  <c r="P23" i="1"/>
  <c r="G23" i="1"/>
  <c r="E23" i="1"/>
  <c r="D23" i="1"/>
  <c r="C23" i="1"/>
  <c r="G22" i="1"/>
  <c r="E22" i="1"/>
  <c r="D22" i="1"/>
  <c r="C22" i="1"/>
  <c r="J21" i="1"/>
  <c r="I21" i="1"/>
  <c r="H21" i="1"/>
  <c r="E21" i="1"/>
  <c r="D21" i="1"/>
  <c r="C21" i="1"/>
  <c r="M20" i="1"/>
  <c r="C20" i="1"/>
  <c r="P19" i="1"/>
  <c r="M19" i="1"/>
  <c r="E19" i="1"/>
  <c r="D19" i="1"/>
  <c r="C19" i="1"/>
  <c r="M18" i="1"/>
  <c r="H18" i="1"/>
  <c r="D18" i="1"/>
  <c r="C18" i="1"/>
  <c r="M15" i="1"/>
  <c r="D15" i="1"/>
  <c r="C15" i="1"/>
  <c r="M14" i="1"/>
  <c r="J14" i="1"/>
  <c r="H14" i="1"/>
  <c r="D14" i="1"/>
  <c r="C14" i="1"/>
  <c r="G13" i="1"/>
  <c r="D13" i="1"/>
  <c r="C13" i="1"/>
  <c r="H12" i="1"/>
  <c r="P11" i="1"/>
  <c r="K11" i="1"/>
  <c r="J11" i="1"/>
  <c r="I11" i="1"/>
  <c r="H11" i="1"/>
  <c r="G11" i="1"/>
  <c r="E11" i="1"/>
  <c r="P10" i="1"/>
  <c r="M10" i="1"/>
  <c r="G10" i="1"/>
  <c r="D10" i="1"/>
  <c r="C10" i="1"/>
  <c r="M9" i="1"/>
  <c r="D9" i="1"/>
  <c r="C9" i="1"/>
  <c r="P8" i="1"/>
  <c r="D8" i="1"/>
  <c r="C8" i="1"/>
  <c r="M7" i="1"/>
  <c r="J7" i="1"/>
  <c r="I7" i="1"/>
  <c r="H7" i="1"/>
  <c r="F7" i="1"/>
  <c r="D7" i="1"/>
  <c r="C7" i="1"/>
  <c r="M6" i="1"/>
  <c r="D6" i="1"/>
  <c r="C6" i="1"/>
  <c r="M5" i="1"/>
  <c r="J5" i="1"/>
  <c r="H5" i="1"/>
  <c r="D5" i="1"/>
  <c r="C5" i="1"/>
  <c r="P4" i="1"/>
  <c r="O4" i="1"/>
  <c r="M4" i="1"/>
  <c r="L4" i="1"/>
  <c r="J4" i="1"/>
  <c r="I4" i="1"/>
  <c r="G4" i="1"/>
  <c r="E4" i="1"/>
  <c r="D4" i="1"/>
  <c r="C4" i="1"/>
  <c r="P3" i="1"/>
  <c r="O3" i="1"/>
  <c r="N3" i="1"/>
  <c r="M3" i="1"/>
  <c r="J3" i="1"/>
  <c r="I3" i="1"/>
  <c r="G3" i="1"/>
  <c r="E3" i="1"/>
  <c r="D3" i="1"/>
  <c r="C3" i="1"/>
  <c r="Q18" i="1" l="1"/>
  <c r="Q20" i="1"/>
  <c r="Q21" i="1"/>
  <c r="Q26" i="1"/>
  <c r="Q28" i="1"/>
  <c r="Q29" i="1"/>
  <c r="Q30" i="1"/>
  <c r="C34" i="1"/>
  <c r="G34" i="1"/>
  <c r="K34" i="1"/>
  <c r="O34" i="1"/>
  <c r="Q6" i="1"/>
  <c r="Q7" i="1"/>
  <c r="Q9" i="1"/>
  <c r="Q11" i="1"/>
  <c r="Q12" i="1"/>
  <c r="Q14" i="1"/>
  <c r="Q15" i="1"/>
  <c r="L34" i="1"/>
  <c r="Q22" i="1"/>
  <c r="Q27" i="1"/>
  <c r="Q33" i="1"/>
  <c r="D34" i="1"/>
  <c r="P34" i="1"/>
  <c r="Q10" i="1"/>
  <c r="E34" i="1"/>
  <c r="I34" i="1"/>
  <c r="M34" i="1"/>
  <c r="Q4" i="1"/>
  <c r="Q5" i="1"/>
  <c r="Q13" i="1"/>
  <c r="Q19" i="1"/>
  <c r="Q25" i="1"/>
  <c r="F34" i="1"/>
  <c r="J34" i="1"/>
  <c r="N34" i="1"/>
  <c r="Q8" i="1"/>
  <c r="Q23" i="1"/>
  <c r="Q24" i="1"/>
  <c r="Q32" i="1"/>
  <c r="H34" i="1"/>
  <c r="Q31" i="1"/>
  <c r="Q3" i="1"/>
  <c r="Q34" i="1" l="1"/>
</calcChain>
</file>

<file path=xl/sharedStrings.xml><?xml version="1.0" encoding="utf-8"?>
<sst xmlns="http://schemas.openxmlformats.org/spreadsheetml/2006/main" count="65" uniqueCount="62">
  <si>
    <t>ОСП</t>
  </si>
  <si>
    <t>подведомственные/направления расходов</t>
  </si>
  <si>
    <t>213 (начисления на заработную плату)</t>
  </si>
  <si>
    <t>221 (связь)</t>
  </si>
  <si>
    <t>223 (коммунальные услуги)</t>
  </si>
  <si>
    <t>224 (аренд плата за польз. имуществом)</t>
  </si>
  <si>
    <t>225 (содерж.имущества)</t>
  </si>
  <si>
    <t>226 (прочие услуги, работы)</t>
  </si>
  <si>
    <t>290 (прочие расходы)</t>
  </si>
  <si>
    <t>340 (приобретение материальных запасов)</t>
  </si>
  <si>
    <t>ИТОГО:</t>
  </si>
  <si>
    <t>Департамент образования (школы)</t>
  </si>
  <si>
    <t>муниципальные бюджетные учреждения</t>
  </si>
  <si>
    <t>Департамент образования (детские сады)</t>
  </si>
  <si>
    <t>МАУ  "СШОР" Город спорта"</t>
  </si>
  <si>
    <t xml:space="preserve">Департамент жилищно-коммунального хозяйства </t>
  </si>
  <si>
    <t>МКУ "Ритуал"</t>
  </si>
  <si>
    <t>МБУ "Прометей"</t>
  </si>
  <si>
    <t>МБУ "Город"</t>
  </si>
  <si>
    <t>Расходы на обновление муниципального автобусного парка</t>
  </si>
  <si>
    <t>Департамент управления делами</t>
  </si>
  <si>
    <t>МКУ "Специалист"</t>
  </si>
  <si>
    <t>Департамент информационной политики и взаимодействия со средствами массовой информации</t>
  </si>
  <si>
    <t>МАУ "Информационный центр "Дзержинские ведомости"</t>
  </si>
  <si>
    <t xml:space="preserve">Департамент градостроительной деятельности, строительства и охраны объектов культурного наследия города Дзержинска </t>
  </si>
  <si>
    <t>МКУ "Градостроительство"</t>
  </si>
  <si>
    <t>МКУ "Строитель"</t>
  </si>
  <si>
    <t>МБУ "Гражданская защита"</t>
  </si>
  <si>
    <t>МБУ "Инженерно-экологическая служба"</t>
  </si>
  <si>
    <t>МАУ "Дирекция управления парками"</t>
  </si>
  <si>
    <t>КУМИ</t>
  </si>
  <si>
    <t>управление муниципальным имуществом</t>
  </si>
  <si>
    <t>МКУ "ДЭМОС"</t>
  </si>
  <si>
    <t>МБУ "ЦО ПБС"</t>
  </si>
  <si>
    <t>МБУ "ЦО ПБС ОУ"</t>
  </si>
  <si>
    <t>непрограммные расходы по обеспечению деятельности</t>
  </si>
  <si>
    <t>КСП</t>
  </si>
  <si>
    <t>ИТОГО</t>
  </si>
  <si>
    <t>260 (Социальное обеспечение)</t>
  </si>
  <si>
    <t>МАУК "ДКХ"</t>
  </si>
  <si>
    <t>310 (приобретение основных средств)</t>
  </si>
  <si>
    <t>МАУ "Бизнес-инкубатор г.Дзержинска"</t>
  </si>
  <si>
    <t xml:space="preserve">Управление культуры, спорта, молодежной политики и спорта </t>
  </si>
  <si>
    <t>Департамент дорожного хозяйства</t>
  </si>
  <si>
    <t>Управление по делам гражданской обороны и чрезвычайным ситуациям</t>
  </si>
  <si>
    <t>Департамент благоустройства экологии и лесного хозяйства</t>
  </si>
  <si>
    <t>222 (транспортные услуги)</t>
  </si>
  <si>
    <t>228 (Услуги ,работы  для целей капитальных вложений)</t>
  </si>
  <si>
    <t>МБУ "Городской архив"</t>
  </si>
  <si>
    <t>Управление потребительского рынка и рекламы</t>
  </si>
  <si>
    <t>Департамент финансов</t>
  </si>
  <si>
    <t>Информация о кредиторской задолженности по бюджетной и внебюджетной деятельности по ответственным структурным подразделениям г.Дзержинска на 01.02.2025</t>
  </si>
  <si>
    <t>211 (заработная плата)</t>
  </si>
  <si>
    <t>227 (Страхование)</t>
  </si>
  <si>
    <t>МКУ "Городское жилье"</t>
  </si>
  <si>
    <t>Управление муниципального контроля</t>
  </si>
  <si>
    <t>МКУ "АТИ"</t>
  </si>
  <si>
    <t>расходы на содержание аппарата (зарплата с начислениями)</t>
  </si>
  <si>
    <t>расходы за счет субвенции на организацию деятельности КДН</t>
  </si>
  <si>
    <t>расходы за счет субвенции на осуществление деятельности по опеке и попечительству</t>
  </si>
  <si>
    <t>расходы за счет субвенции на сопровождение аттестации пед. работников</t>
  </si>
  <si>
    <t>Расходы на проведение мероприятий в соответствии с Календарем официальных городских мероприятий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</si>
</sst>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vertical="center"/>
    </xf>
    <xf numFmtId="0" fontId="5" fillId="0" borderId="7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4" fontId="3" fillId="0" borderId="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4" fontId="0" fillId="0" borderId="0" xfId="0" applyNumberForma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/>
    </xf>
    <xf numFmtId="4" fontId="0" fillId="0" borderId="0" xfId="0" applyNumberFormat="1" applyFill="1"/>
    <xf numFmtId="4" fontId="2" fillId="0" borderId="4" xfId="0" applyNumberFormat="1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vertical="center"/>
    </xf>
    <xf numFmtId="0" fontId="2" fillId="0" borderId="3" xfId="0" applyNumberFormat="1" applyFont="1" applyFill="1" applyBorder="1" applyAlignment="1">
      <alignment horizontal="right" vertical="center"/>
    </xf>
    <xf numFmtId="2" fontId="0" fillId="0" borderId="0" xfId="0" applyNumberFormat="1" applyFill="1" applyAlignment="1">
      <alignment vertical="center"/>
    </xf>
    <xf numFmtId="4" fontId="4" fillId="0" borderId="3" xfId="0" applyNumberFormat="1" applyFont="1" applyBorder="1" applyAlignment="1">
      <alignment horizontal="right"/>
    </xf>
    <xf numFmtId="0" fontId="10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2" fillId="0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7;%20&#1080;&#1090;&#1086;&#1075;%20&#1089;&#1074;&#1086;&#1076;%20&#1087;&#1086;%20&#1086;&#1089;&#1087;_01.02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_01022025"/>
      <sheetName val="БУ_01022025"/>
      <sheetName val="для руководства (2)"/>
      <sheetName val="Публ"/>
      <sheetName val="Лист1"/>
    </sheetNames>
    <sheetDataSet>
      <sheetData sheetId="0"/>
      <sheetData sheetId="1"/>
      <sheetData sheetId="2">
        <row r="5">
          <cell r="E5">
            <v>82782833.840000018</v>
          </cell>
          <cell r="I5">
            <v>35169080.020000011</v>
          </cell>
          <cell r="K5">
            <v>18785.16</v>
          </cell>
          <cell r="O5">
            <v>11168.95</v>
          </cell>
          <cell r="S5">
            <v>217874.44</v>
          </cell>
          <cell r="U5">
            <v>16686383.599999998</v>
          </cell>
          <cell r="AG5">
            <v>421597.03</v>
          </cell>
          <cell r="AI5">
            <v>9591</v>
          </cell>
          <cell r="AK5">
            <v>1629396.53</v>
          </cell>
          <cell r="AM5">
            <v>218244.56</v>
          </cell>
        </row>
        <row r="12">
          <cell r="I12">
            <v>1621356.7900000003</v>
          </cell>
          <cell r="O12">
            <v>0.01</v>
          </cell>
          <cell r="Q12">
            <v>1271158.06</v>
          </cell>
          <cell r="U12">
            <v>136551.06</v>
          </cell>
          <cell r="AM12">
            <v>17054.7</v>
          </cell>
        </row>
        <row r="13">
          <cell r="E13">
            <v>56151611.719999999</v>
          </cell>
          <cell r="I13">
            <v>23668896.869999997</v>
          </cell>
          <cell r="K13">
            <v>4779.42</v>
          </cell>
          <cell r="O13">
            <v>215742.58000000002</v>
          </cell>
          <cell r="S13">
            <v>2084563.2299999997</v>
          </cell>
          <cell r="U13">
            <v>6749037.0200000005</v>
          </cell>
          <cell r="Y13">
            <v>69046.320000000007</v>
          </cell>
          <cell r="AG13">
            <v>269424.2</v>
          </cell>
          <cell r="AK13">
            <v>1099986.05</v>
          </cell>
          <cell r="AM13">
            <v>214278.04</v>
          </cell>
        </row>
        <row r="14">
          <cell r="E14">
            <v>3882935.64</v>
          </cell>
          <cell r="I14">
            <v>1635521.0599999998</v>
          </cell>
          <cell r="AG14">
            <v>35778.42</v>
          </cell>
        </row>
        <row r="16">
          <cell r="E16">
            <v>4001214.73</v>
          </cell>
          <cell r="I16">
            <v>1554193.2899999998</v>
          </cell>
          <cell r="Q16">
            <v>601982.52</v>
          </cell>
          <cell r="U16">
            <v>47028.25</v>
          </cell>
          <cell r="AG16">
            <v>11521.29</v>
          </cell>
        </row>
        <row r="17">
          <cell r="E17">
            <v>45448336.169999994</v>
          </cell>
          <cell r="I17">
            <v>17508313.689999998</v>
          </cell>
          <cell r="M17">
            <v>68102.41</v>
          </cell>
          <cell r="Q17">
            <v>41714659.959999993</v>
          </cell>
          <cell r="S17">
            <v>0</v>
          </cell>
          <cell r="U17">
            <v>826473.90999999992</v>
          </cell>
          <cell r="AG17">
            <v>170152.89</v>
          </cell>
        </row>
        <row r="22">
          <cell r="E22">
            <v>694245.33</v>
          </cell>
          <cell r="I22">
            <v>249747.67</v>
          </cell>
          <cell r="AM22">
            <v>398</v>
          </cell>
        </row>
        <row r="23">
          <cell r="E23">
            <v>1156777.02</v>
          </cell>
          <cell r="I23">
            <v>521964.18</v>
          </cell>
          <cell r="AG23">
            <v>2075</v>
          </cell>
        </row>
        <row r="24">
          <cell r="E24">
            <v>138048</v>
          </cell>
          <cell r="I24">
            <v>447693.8</v>
          </cell>
          <cell r="U24">
            <v>260001</v>
          </cell>
        </row>
        <row r="25">
          <cell r="E25">
            <v>2325583.09</v>
          </cell>
          <cell r="I25">
            <v>868039.35</v>
          </cell>
          <cell r="O25">
            <v>220356.34999999998</v>
          </cell>
          <cell r="AG25">
            <v>19198.330000000002</v>
          </cell>
          <cell r="AM25">
            <v>96154.6</v>
          </cell>
        </row>
        <row r="32">
          <cell r="Q32">
            <v>11767555.699999999</v>
          </cell>
        </row>
        <row r="34">
          <cell r="K34">
            <v>19873.07</v>
          </cell>
          <cell r="O34">
            <v>825640.32000000007</v>
          </cell>
          <cell r="Q34">
            <v>51010027.869999997</v>
          </cell>
          <cell r="S34">
            <v>1311680.04</v>
          </cell>
          <cell r="U34">
            <v>11054235.609999999</v>
          </cell>
          <cell r="W34">
            <v>42364.47</v>
          </cell>
          <cell r="AM34">
            <v>5728592.3499999996</v>
          </cell>
        </row>
        <row r="35">
          <cell r="E35">
            <v>219557.59</v>
          </cell>
          <cell r="I35">
            <v>89679.59</v>
          </cell>
          <cell r="O35">
            <v>389.65</v>
          </cell>
        </row>
        <row r="49">
          <cell r="E49">
            <v>2610576.1999999997</v>
          </cell>
          <cell r="I49">
            <v>1119111.3500000001</v>
          </cell>
          <cell r="Q49">
            <v>3157545.7</v>
          </cell>
          <cell r="U49">
            <v>318</v>
          </cell>
          <cell r="AG49">
            <v>5187.43</v>
          </cell>
        </row>
        <row r="50">
          <cell r="E50">
            <v>862107.92999999993</v>
          </cell>
          <cell r="I50">
            <v>376605.25</v>
          </cell>
          <cell r="AG50">
            <v>4111.08</v>
          </cell>
        </row>
        <row r="61">
          <cell r="E61">
            <v>958469.11</v>
          </cell>
          <cell r="I61">
            <v>408868.19</v>
          </cell>
          <cell r="Q61">
            <v>2745024.42</v>
          </cell>
          <cell r="AG61">
            <v>1897.83</v>
          </cell>
        </row>
        <row r="69">
          <cell r="E69">
            <v>836543.93</v>
          </cell>
          <cell r="I69">
            <v>304075.18</v>
          </cell>
          <cell r="K69">
            <v>9233</v>
          </cell>
          <cell r="AG69">
            <v>8863.9599999999991</v>
          </cell>
          <cell r="AM69">
            <v>2065.5</v>
          </cell>
        </row>
        <row r="70">
          <cell r="E70">
            <v>488615.38</v>
          </cell>
          <cell r="AG70">
            <v>179312.9</v>
          </cell>
        </row>
        <row r="71">
          <cell r="E71">
            <v>2214346.12</v>
          </cell>
          <cell r="I71">
            <v>927635.78999999992</v>
          </cell>
          <cell r="K71">
            <v>33602.400000000001</v>
          </cell>
          <cell r="Q71">
            <v>1569008.9999999998</v>
          </cell>
          <cell r="S71">
            <v>499546.68</v>
          </cell>
          <cell r="U71">
            <v>17375</v>
          </cell>
        </row>
        <row r="75">
          <cell r="E75">
            <v>655832.38</v>
          </cell>
          <cell r="I75">
            <v>229290.81999999998</v>
          </cell>
          <cell r="K75">
            <v>6885.78</v>
          </cell>
          <cell r="O75">
            <v>5537.36</v>
          </cell>
        </row>
        <row r="83">
          <cell r="E83">
            <v>297731.34999999998</v>
          </cell>
          <cell r="I83">
            <v>185031.61</v>
          </cell>
          <cell r="K83">
            <v>7300</v>
          </cell>
          <cell r="O83">
            <v>32886.120000000003</v>
          </cell>
          <cell r="AM83">
            <v>5660</v>
          </cell>
        </row>
        <row r="84">
          <cell r="E84">
            <v>2200823.7600000002</v>
          </cell>
          <cell r="I84">
            <v>999394.29</v>
          </cell>
          <cell r="Q84">
            <v>1854354.94</v>
          </cell>
          <cell r="AG84">
            <v>1925.25</v>
          </cell>
        </row>
        <row r="87">
          <cell r="K87">
            <v>21075</v>
          </cell>
          <cell r="O87">
            <v>4871960.3100000005</v>
          </cell>
          <cell r="AI87">
            <v>113191.99</v>
          </cell>
        </row>
        <row r="88">
          <cell r="E88">
            <v>645400.21</v>
          </cell>
          <cell r="I88">
            <v>239599.5</v>
          </cell>
          <cell r="O88">
            <v>1207.1400000000001</v>
          </cell>
          <cell r="AG88">
            <v>3252.59</v>
          </cell>
        </row>
        <row r="91">
          <cell r="E91">
            <v>1968611</v>
          </cell>
          <cell r="I91">
            <v>6450529.1699999999</v>
          </cell>
        </row>
        <row r="92">
          <cell r="E92">
            <v>17091</v>
          </cell>
          <cell r="I92">
            <v>51110.44</v>
          </cell>
        </row>
        <row r="93">
          <cell r="E93">
            <v>44251</v>
          </cell>
          <cell r="I93">
            <v>144671.82999999999</v>
          </cell>
        </row>
        <row r="94">
          <cell r="E94">
            <v>1037</v>
          </cell>
          <cell r="I94">
            <v>4768.55</v>
          </cell>
        </row>
        <row r="104">
          <cell r="E104">
            <v>304174.13</v>
          </cell>
          <cell r="I104">
            <v>201769.47</v>
          </cell>
          <cell r="AG104">
            <v>5800.23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abSelected="1" zoomScale="75" zoomScaleNormal="75" workbookViewId="0">
      <selection activeCell="B33" sqref="A33:XFD33"/>
    </sheetView>
  </sheetViews>
  <sheetFormatPr defaultRowHeight="15" x14ac:dyDescent="0.25"/>
  <cols>
    <col min="1" max="1" width="25.42578125" style="8" customWidth="1"/>
    <col min="2" max="2" width="28.7109375" style="8" customWidth="1"/>
    <col min="3" max="3" width="15.85546875" style="16" customWidth="1"/>
    <col min="4" max="4" width="16.28515625" style="16" customWidth="1"/>
    <col min="5" max="5" width="11.42578125" style="16" customWidth="1"/>
    <col min="6" max="6" width="10.42578125" style="16" customWidth="1"/>
    <col min="7" max="7" width="14.5703125" style="16" customWidth="1"/>
    <col min="8" max="8" width="15.5703125" style="16" customWidth="1"/>
    <col min="9" max="9" width="13.42578125" style="16" customWidth="1"/>
    <col min="10" max="10" width="14.42578125" style="16" customWidth="1"/>
    <col min="11" max="11" width="11.85546875" style="16" customWidth="1"/>
    <col min="12" max="12" width="11" style="16" customWidth="1"/>
    <col min="13" max="13" width="13.5703125" style="16" customWidth="1"/>
    <col min="14" max="14" width="12" style="16" customWidth="1"/>
    <col min="15" max="15" width="13.85546875" style="16" customWidth="1"/>
    <col min="16" max="16" width="13.28515625" style="16" customWidth="1"/>
    <col min="17" max="17" width="17.140625" style="12" customWidth="1"/>
    <col min="18" max="18" width="38.5703125" style="16" customWidth="1"/>
    <col min="19" max="19" width="13.85546875" style="16" customWidth="1"/>
    <col min="20" max="20" width="10.28515625" style="16" customWidth="1"/>
    <col min="21" max="16384" width="9.140625" style="16"/>
  </cols>
  <sheetData>
    <row r="1" spans="1:18" ht="51.75" customHeight="1" x14ac:dyDescent="0.25">
      <c r="A1" s="42" t="s">
        <v>51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8" s="5" customFormat="1" ht="114" x14ac:dyDescent="0.25">
      <c r="A2" s="19" t="s">
        <v>0</v>
      </c>
      <c r="B2" s="20" t="s">
        <v>1</v>
      </c>
      <c r="C2" s="1" t="s">
        <v>52</v>
      </c>
      <c r="D2" s="1" t="s">
        <v>2</v>
      </c>
      <c r="E2" s="1" t="s">
        <v>3</v>
      </c>
      <c r="F2" s="1" t="s">
        <v>46</v>
      </c>
      <c r="G2" s="2" t="s">
        <v>4</v>
      </c>
      <c r="H2" s="2" t="s">
        <v>5</v>
      </c>
      <c r="I2" s="1" t="s">
        <v>6</v>
      </c>
      <c r="J2" s="1" t="s">
        <v>7</v>
      </c>
      <c r="K2" s="1" t="s">
        <v>53</v>
      </c>
      <c r="L2" s="1" t="s">
        <v>47</v>
      </c>
      <c r="M2" s="1" t="s">
        <v>38</v>
      </c>
      <c r="N2" s="1" t="s">
        <v>8</v>
      </c>
      <c r="O2" s="1" t="s">
        <v>40</v>
      </c>
      <c r="P2" s="1" t="s">
        <v>9</v>
      </c>
      <c r="Q2" s="1" t="s">
        <v>10</v>
      </c>
      <c r="R2" s="4"/>
    </row>
    <row r="3" spans="1:18" ht="49.5" customHeight="1" x14ac:dyDescent="0.25">
      <c r="A3" s="21" t="s">
        <v>11</v>
      </c>
      <c r="B3" s="22" t="s">
        <v>12</v>
      </c>
      <c r="C3" s="23">
        <f>SUM('[1]для руководства (2)'!E5)</f>
        <v>82782833.840000018</v>
      </c>
      <c r="D3" s="23">
        <f>SUM('[1]для руководства (2)'!I5)</f>
        <v>35169080.020000011</v>
      </c>
      <c r="E3" s="23">
        <f>SUM('[1]для руководства (2)'!K5)</f>
        <v>18785.16</v>
      </c>
      <c r="F3" s="23"/>
      <c r="G3" s="23">
        <f>SUM('[1]для руководства (2)'!O5)</f>
        <v>11168.95</v>
      </c>
      <c r="H3" s="23"/>
      <c r="I3" s="23">
        <f>SUM('[1]для руководства (2)'!S5)</f>
        <v>217874.44</v>
      </c>
      <c r="J3" s="23">
        <f>SUM('[1]для руководства (2)'!U5)</f>
        <v>16686383.599999998</v>
      </c>
      <c r="K3" s="23"/>
      <c r="L3" s="23"/>
      <c r="M3" s="23">
        <f>SUM('[1]для руководства (2)'!AG5)</f>
        <v>421597.03</v>
      </c>
      <c r="N3" s="23">
        <f>SUM('[1]для руководства (2)'!AI5)</f>
        <v>9591</v>
      </c>
      <c r="O3" s="23">
        <f>SUM('[1]для руководства (2)'!AK5)</f>
        <v>1629396.53</v>
      </c>
      <c r="P3" s="23">
        <f>SUM('[1]для руководства (2)'!AM5)</f>
        <v>218244.56</v>
      </c>
      <c r="Q3" s="13">
        <f t="shared" ref="Q3:Q33" si="0">SUM(C3:P3)</f>
        <v>137164955.13000003</v>
      </c>
      <c r="R3" s="17"/>
    </row>
    <row r="4" spans="1:18" ht="54" customHeight="1" x14ac:dyDescent="0.25">
      <c r="A4" s="20" t="s">
        <v>13</v>
      </c>
      <c r="B4" s="22" t="s">
        <v>12</v>
      </c>
      <c r="C4" s="23">
        <f>SUM('[1]для руководства (2)'!E13)</f>
        <v>56151611.719999999</v>
      </c>
      <c r="D4" s="23">
        <f>SUM('[1]для руководства (2)'!I13)</f>
        <v>23668896.869999997</v>
      </c>
      <c r="E4" s="23">
        <f>SUM('[1]для руководства (2)'!K13)</f>
        <v>4779.42</v>
      </c>
      <c r="F4" s="23"/>
      <c r="G4" s="23">
        <f>SUM('[1]для руководства (2)'!O13)</f>
        <v>215742.58000000002</v>
      </c>
      <c r="H4" s="23"/>
      <c r="I4" s="23">
        <f>SUM('[1]для руководства (2)'!S13)</f>
        <v>2084563.2299999997</v>
      </c>
      <c r="J4" s="23">
        <f>SUM('[1]для руководства (2)'!U13)</f>
        <v>6749037.0200000005</v>
      </c>
      <c r="K4" s="23"/>
      <c r="L4" s="23">
        <f>SUM('[1]для руководства (2)'!Y13)</f>
        <v>69046.320000000007</v>
      </c>
      <c r="M4" s="23">
        <f>SUM('[1]для руководства (2)'!AG13)</f>
        <v>269424.2</v>
      </c>
      <c r="N4" s="23"/>
      <c r="O4" s="23">
        <f>SUM('[1]для руководства (2)'!AK13)</f>
        <v>1099986.05</v>
      </c>
      <c r="P4" s="23">
        <f>SUM('[1]для руководства (2)'!AM13)</f>
        <v>214278.04</v>
      </c>
      <c r="Q4" s="13">
        <f t="shared" si="0"/>
        <v>90527365.450000003</v>
      </c>
      <c r="R4" s="17"/>
    </row>
    <row r="5" spans="1:18" ht="21.75" customHeight="1" x14ac:dyDescent="0.25">
      <c r="A5" s="39" t="s">
        <v>42</v>
      </c>
      <c r="B5" s="22" t="s">
        <v>14</v>
      </c>
      <c r="C5" s="23">
        <f>SUM('[1]для руководства (2)'!E16)</f>
        <v>4001214.73</v>
      </c>
      <c r="D5" s="23">
        <f>SUM('[1]для руководства (2)'!I16)</f>
        <v>1554193.2899999998</v>
      </c>
      <c r="E5" s="23"/>
      <c r="F5" s="23"/>
      <c r="G5" s="23"/>
      <c r="H5" s="23">
        <f>SUM('[1]для руководства (2)'!Q16)</f>
        <v>601982.52</v>
      </c>
      <c r="I5" s="23"/>
      <c r="J5" s="23">
        <f>SUM('[1]для руководства (2)'!U16)</f>
        <v>47028.25</v>
      </c>
      <c r="K5" s="23"/>
      <c r="L5" s="23"/>
      <c r="M5" s="23">
        <f>'[1]для руководства (2)'!AG16</f>
        <v>11521.29</v>
      </c>
      <c r="N5" s="23"/>
      <c r="O5" s="23"/>
      <c r="P5" s="23"/>
      <c r="Q5" s="13">
        <f t="shared" si="0"/>
        <v>6215940.0799999991</v>
      </c>
      <c r="R5" s="17"/>
    </row>
    <row r="6" spans="1:18" ht="24" customHeight="1" x14ac:dyDescent="0.25">
      <c r="A6" s="40"/>
      <c r="B6" s="22" t="s">
        <v>39</v>
      </c>
      <c r="C6" s="23">
        <f>SUM('[1]для руководства (2)'!E14)</f>
        <v>3882935.64</v>
      </c>
      <c r="D6" s="23">
        <f>SUM('[1]для руководства (2)'!I14)</f>
        <v>1635521.0599999998</v>
      </c>
      <c r="E6" s="23"/>
      <c r="F6" s="23"/>
      <c r="G6" s="23"/>
      <c r="H6" s="23"/>
      <c r="I6" s="23"/>
      <c r="J6" s="23"/>
      <c r="K6" s="23"/>
      <c r="L6" s="23"/>
      <c r="M6" s="23">
        <f>'[1]для руководства (2)'!AG14</f>
        <v>35778.42</v>
      </c>
      <c r="N6" s="23"/>
      <c r="O6" s="23"/>
      <c r="P6" s="23"/>
      <c r="Q6" s="13">
        <f t="shared" si="0"/>
        <v>5554235.1200000001</v>
      </c>
      <c r="R6" s="17"/>
    </row>
    <row r="7" spans="1:18" ht="31.5" customHeight="1" x14ac:dyDescent="0.25">
      <c r="A7" s="41"/>
      <c r="B7" s="22" t="s">
        <v>12</v>
      </c>
      <c r="C7" s="23">
        <f>SUM('[1]для руководства (2)'!E17)</f>
        <v>45448336.169999994</v>
      </c>
      <c r="D7" s="23">
        <f>SUM('[1]для руководства (2)'!I17)</f>
        <v>17508313.689999998</v>
      </c>
      <c r="E7" s="23"/>
      <c r="F7" s="23">
        <f>SUM('[1]для руководства (2)'!M17)</f>
        <v>68102.41</v>
      </c>
      <c r="G7" s="23"/>
      <c r="H7" s="23">
        <f>SUM('[1]для руководства (2)'!Q17)</f>
        <v>41714659.959999993</v>
      </c>
      <c r="I7" s="23">
        <f>SUM('[1]для руководства (2)'!S17)</f>
        <v>0</v>
      </c>
      <c r="J7" s="23">
        <f>SUM('[1]для руководства (2)'!U17)</f>
        <v>826473.90999999992</v>
      </c>
      <c r="K7" s="23"/>
      <c r="L7" s="23"/>
      <c r="M7" s="23">
        <f>'[1]для руководства (2)'!AG17</f>
        <v>170152.89</v>
      </c>
      <c r="N7" s="23"/>
      <c r="O7" s="23"/>
      <c r="P7" s="23"/>
      <c r="Q7" s="13">
        <f t="shared" si="0"/>
        <v>105736039.02999999</v>
      </c>
      <c r="R7" s="17"/>
    </row>
    <row r="8" spans="1:18" ht="23.25" customHeight="1" x14ac:dyDescent="0.25">
      <c r="A8" s="33" t="s">
        <v>15</v>
      </c>
      <c r="B8" s="22" t="s">
        <v>16</v>
      </c>
      <c r="C8" s="23">
        <f>SUM('[1]для руководства (2)'!E22)</f>
        <v>694245.33</v>
      </c>
      <c r="D8" s="23">
        <f>SUM('[1]для руководства (2)'!I22)</f>
        <v>249747.67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>
        <f>SUM('[1]для руководства (2)'!AM22)</f>
        <v>398</v>
      </c>
      <c r="Q8" s="13">
        <f t="shared" si="0"/>
        <v>944391</v>
      </c>
      <c r="R8" s="17"/>
    </row>
    <row r="9" spans="1:18" ht="26.25" customHeight="1" x14ac:dyDescent="0.25">
      <c r="A9" s="44"/>
      <c r="B9" s="22" t="s">
        <v>54</v>
      </c>
      <c r="C9" s="23">
        <f>SUM('[1]для руководства (2)'!E23)</f>
        <v>1156777.02</v>
      </c>
      <c r="D9" s="23">
        <f>SUM('[1]для руководства (2)'!I23)</f>
        <v>521964.18</v>
      </c>
      <c r="E9" s="23"/>
      <c r="F9" s="23"/>
      <c r="G9" s="23"/>
      <c r="H9" s="23"/>
      <c r="I9" s="23"/>
      <c r="J9" s="23"/>
      <c r="K9" s="23"/>
      <c r="L9" s="23"/>
      <c r="M9" s="23">
        <f>'[1]для руководства (2)'!AG23</f>
        <v>2075</v>
      </c>
      <c r="N9" s="23"/>
      <c r="O9" s="23"/>
      <c r="P9" s="23"/>
      <c r="Q9" s="13">
        <f t="shared" si="0"/>
        <v>1680816.2</v>
      </c>
      <c r="R9" s="17"/>
    </row>
    <row r="10" spans="1:18" ht="24" customHeight="1" x14ac:dyDescent="0.25">
      <c r="A10" s="34"/>
      <c r="B10" s="22" t="s">
        <v>17</v>
      </c>
      <c r="C10" s="25">
        <f>SUM('[1]для руководства (2)'!E25)</f>
        <v>2325583.09</v>
      </c>
      <c r="D10" s="23">
        <f>SUM('[1]для руководства (2)'!I25)</f>
        <v>868039.35</v>
      </c>
      <c r="E10" s="23"/>
      <c r="F10" s="23"/>
      <c r="G10" s="23">
        <f>SUM('[1]для руководства (2)'!O25)</f>
        <v>220356.34999999998</v>
      </c>
      <c r="H10" s="23"/>
      <c r="I10" s="23"/>
      <c r="J10" s="23"/>
      <c r="K10" s="23"/>
      <c r="L10" s="23"/>
      <c r="M10" s="23">
        <f>SUM('[1]для руководства (2)'!AG25)</f>
        <v>19198.330000000002</v>
      </c>
      <c r="N10" s="23"/>
      <c r="O10" s="23"/>
      <c r="P10" s="23">
        <f>SUM('[1]для руководства (2)'!AM25)</f>
        <v>96154.6</v>
      </c>
      <c r="Q10" s="13">
        <f t="shared" si="0"/>
        <v>3529331.72</v>
      </c>
      <c r="R10" s="17"/>
    </row>
    <row r="11" spans="1:18" ht="30" customHeight="1" x14ac:dyDescent="0.25">
      <c r="A11" s="33" t="s">
        <v>43</v>
      </c>
      <c r="B11" s="27" t="s">
        <v>18</v>
      </c>
      <c r="C11" s="25"/>
      <c r="D11" s="23"/>
      <c r="E11" s="23">
        <f>SUM('[1]для руководства (2)'!K34)</f>
        <v>19873.07</v>
      </c>
      <c r="F11" s="23"/>
      <c r="G11" s="23">
        <f>SUM('[1]для руководства (2)'!O34)</f>
        <v>825640.32000000007</v>
      </c>
      <c r="H11" s="23">
        <f>SUM('[1]для руководства (2)'!Q34)</f>
        <v>51010027.869999997</v>
      </c>
      <c r="I11" s="23">
        <f>SUM('[1]для руководства (2)'!S34)</f>
        <v>1311680.04</v>
      </c>
      <c r="J11" s="23">
        <f>SUM('[1]для руководства (2)'!U34)</f>
        <v>11054235.609999999</v>
      </c>
      <c r="K11" s="23">
        <f>SUM('[1]для руководства (2)'!W34)</f>
        <v>42364.47</v>
      </c>
      <c r="L11" s="23"/>
      <c r="M11" s="23"/>
      <c r="N11" s="23"/>
      <c r="O11" s="23"/>
      <c r="P11" s="23">
        <f>SUM('[1]для руководства (2)'!AM34)</f>
        <v>5728592.3499999996</v>
      </c>
      <c r="Q11" s="13">
        <f t="shared" si="0"/>
        <v>69992413.729999989</v>
      </c>
      <c r="R11" s="17"/>
    </row>
    <row r="12" spans="1:18" ht="39.75" customHeight="1" x14ac:dyDescent="0.25">
      <c r="A12" s="45"/>
      <c r="B12" s="22" t="s">
        <v>19</v>
      </c>
      <c r="C12" s="23"/>
      <c r="D12" s="23"/>
      <c r="E12" s="23"/>
      <c r="F12" s="23"/>
      <c r="G12" s="23"/>
      <c r="H12" s="23">
        <f>SUM('[1]для руководства (2)'!Q32)</f>
        <v>11767555.699999999</v>
      </c>
      <c r="I12" s="23"/>
      <c r="J12" s="23"/>
      <c r="K12" s="23"/>
      <c r="L12" s="23"/>
      <c r="M12" s="23"/>
      <c r="N12" s="23"/>
      <c r="O12" s="23"/>
      <c r="P12" s="23"/>
      <c r="Q12" s="13">
        <f t="shared" si="0"/>
        <v>11767555.699999999</v>
      </c>
      <c r="R12" s="17"/>
    </row>
    <row r="13" spans="1:18" ht="34.5" customHeight="1" x14ac:dyDescent="0.25">
      <c r="A13" s="20" t="s">
        <v>55</v>
      </c>
      <c r="B13" s="26" t="s">
        <v>56</v>
      </c>
      <c r="C13" s="23">
        <f>SUM('[1]для руководства (2)'!E35)</f>
        <v>219557.59</v>
      </c>
      <c r="D13" s="23">
        <f>SUM('[1]для руководства (2)'!I35)</f>
        <v>89679.59</v>
      </c>
      <c r="E13" s="23"/>
      <c r="F13" s="23"/>
      <c r="G13" s="23">
        <f>SUM('[1]для руководства (2)'!O35)</f>
        <v>389.65</v>
      </c>
      <c r="H13" s="23"/>
      <c r="I13" s="23"/>
      <c r="J13" s="23"/>
      <c r="K13" s="23"/>
      <c r="L13" s="23"/>
      <c r="M13" s="23"/>
      <c r="N13" s="23"/>
      <c r="O13" s="23"/>
      <c r="P13" s="23"/>
      <c r="Q13" s="13">
        <f t="shared" si="0"/>
        <v>309626.83</v>
      </c>
      <c r="R13" s="17"/>
    </row>
    <row r="14" spans="1:18" ht="23.25" customHeight="1" x14ac:dyDescent="0.25">
      <c r="A14" s="46" t="s">
        <v>20</v>
      </c>
      <c r="B14" s="22" t="s">
        <v>21</v>
      </c>
      <c r="C14" s="23">
        <f>SUM('[1]для руководства (2)'!E49)</f>
        <v>2610576.1999999997</v>
      </c>
      <c r="D14" s="23">
        <f>SUM('[1]для руководства (2)'!I49)</f>
        <v>1119111.3500000001</v>
      </c>
      <c r="E14" s="23"/>
      <c r="F14" s="23"/>
      <c r="G14" s="23"/>
      <c r="H14" s="23">
        <f>SUM('[1]для руководства (2)'!Q49)</f>
        <v>3157545.7</v>
      </c>
      <c r="I14" s="23"/>
      <c r="J14" s="23">
        <f>SUM('[1]для руководства (2)'!U49)</f>
        <v>318</v>
      </c>
      <c r="K14" s="23"/>
      <c r="L14" s="23"/>
      <c r="M14" s="23">
        <f>SUM('[1]для руководства (2)'!AG49)</f>
        <v>5187.43</v>
      </c>
      <c r="N14" s="23"/>
      <c r="O14" s="23"/>
      <c r="P14" s="23"/>
      <c r="Q14" s="13">
        <f t="shared" si="0"/>
        <v>6892738.6799999997</v>
      </c>
      <c r="R14" s="17"/>
    </row>
    <row r="15" spans="1:18" ht="26.25" customHeight="1" x14ac:dyDescent="0.25">
      <c r="A15" s="47"/>
      <c r="B15" s="22" t="s">
        <v>48</v>
      </c>
      <c r="C15" s="23">
        <f>SUM('[1]для руководства (2)'!E50)</f>
        <v>862107.92999999993</v>
      </c>
      <c r="D15" s="23">
        <f>SUM('[1]для руководства (2)'!I50)</f>
        <v>376605.25</v>
      </c>
      <c r="E15" s="23"/>
      <c r="F15" s="23"/>
      <c r="G15" s="23"/>
      <c r="H15" s="23"/>
      <c r="I15" s="23"/>
      <c r="J15" s="28"/>
      <c r="K15" s="23"/>
      <c r="L15" s="23"/>
      <c r="M15" s="23">
        <f>SUM('[1]для руководства (2)'!AG50)</f>
        <v>4111.08</v>
      </c>
      <c r="N15" s="23"/>
      <c r="O15" s="23"/>
      <c r="P15" s="23"/>
      <c r="Q15" s="13">
        <f t="shared" si="0"/>
        <v>1242824.26</v>
      </c>
      <c r="R15" s="17"/>
    </row>
    <row r="16" spans="1:18" ht="63" customHeight="1" x14ac:dyDescent="0.25">
      <c r="A16" s="47"/>
      <c r="B16" s="22" t="s">
        <v>61</v>
      </c>
      <c r="C16" s="23"/>
      <c r="D16" s="23"/>
      <c r="E16" s="23"/>
      <c r="F16" s="23"/>
      <c r="G16" s="23"/>
      <c r="H16" s="23"/>
      <c r="I16" s="23"/>
      <c r="J16" s="28"/>
      <c r="K16" s="23"/>
      <c r="L16" s="23"/>
      <c r="M16" s="23"/>
      <c r="N16" s="23"/>
      <c r="O16" s="23"/>
      <c r="P16" s="23">
        <v>269000</v>
      </c>
      <c r="Q16" s="13">
        <f t="shared" si="0"/>
        <v>269000</v>
      </c>
      <c r="R16" s="17"/>
    </row>
    <row r="17" spans="1:20" ht="36.75" customHeight="1" x14ac:dyDescent="0.25">
      <c r="A17" s="48"/>
      <c r="B17" s="22" t="s">
        <v>57</v>
      </c>
      <c r="C17" s="23"/>
      <c r="D17" s="23"/>
      <c r="E17" s="23"/>
      <c r="F17" s="23"/>
      <c r="G17" s="23"/>
      <c r="H17" s="23"/>
      <c r="I17" s="23"/>
      <c r="J17" s="28"/>
      <c r="K17" s="23"/>
      <c r="L17" s="23"/>
      <c r="M17" s="23"/>
      <c r="N17" s="23"/>
      <c r="O17" s="23"/>
      <c r="P17" s="23">
        <v>800</v>
      </c>
      <c r="Q17" s="13">
        <f t="shared" si="0"/>
        <v>800</v>
      </c>
      <c r="R17" s="17"/>
    </row>
    <row r="18" spans="1:20" ht="96" customHeight="1" x14ac:dyDescent="0.25">
      <c r="A18" s="21" t="s">
        <v>22</v>
      </c>
      <c r="B18" s="22" t="s">
        <v>23</v>
      </c>
      <c r="C18" s="23">
        <f>SUM('[1]для руководства (2)'!E61)</f>
        <v>958469.11</v>
      </c>
      <c r="D18" s="23">
        <f>SUM('[1]для руководства (2)'!I61)</f>
        <v>408868.19</v>
      </c>
      <c r="E18" s="23"/>
      <c r="F18" s="23"/>
      <c r="G18" s="23"/>
      <c r="H18" s="23">
        <f>SUM('[1]для руководства (2)'!Q61)</f>
        <v>2745024.42</v>
      </c>
      <c r="I18" s="23"/>
      <c r="J18" s="23"/>
      <c r="K18" s="23"/>
      <c r="L18" s="23"/>
      <c r="M18" s="23">
        <f>SUM('[1]для руководства (2)'!AG61)</f>
        <v>1897.83</v>
      </c>
      <c r="N18" s="23"/>
      <c r="O18" s="23"/>
      <c r="P18" s="23"/>
      <c r="Q18" s="13">
        <f t="shared" si="0"/>
        <v>4114259.55</v>
      </c>
      <c r="R18" s="17"/>
    </row>
    <row r="19" spans="1:20" ht="39" customHeight="1" x14ac:dyDescent="0.25">
      <c r="A19" s="33" t="s">
        <v>24</v>
      </c>
      <c r="B19" s="22" t="s">
        <v>25</v>
      </c>
      <c r="C19" s="23">
        <f>SUM('[1]для руководства (2)'!E69)</f>
        <v>836543.93</v>
      </c>
      <c r="D19" s="23">
        <f>SUM('[1]для руководства (2)'!I69)</f>
        <v>304075.18</v>
      </c>
      <c r="E19" s="23">
        <f>SUM('[1]для руководства (2)'!K69)</f>
        <v>9233</v>
      </c>
      <c r="F19" s="23"/>
      <c r="G19" s="23"/>
      <c r="H19" s="23"/>
      <c r="I19" s="23"/>
      <c r="J19" s="23"/>
      <c r="K19" s="23"/>
      <c r="L19" s="23"/>
      <c r="M19" s="23">
        <f>SUM('[1]для руководства (2)'!AG69)</f>
        <v>8863.9599999999991</v>
      </c>
      <c r="N19" s="23"/>
      <c r="O19" s="23"/>
      <c r="P19" s="23">
        <f>SUM('[1]для руководства (2)'!AM69)</f>
        <v>2065.5</v>
      </c>
      <c r="Q19" s="13">
        <f t="shared" si="0"/>
        <v>1160781.57</v>
      </c>
      <c r="R19" s="17"/>
      <c r="S19" s="17"/>
      <c r="T19" s="18"/>
    </row>
    <row r="20" spans="1:20" ht="72" customHeight="1" x14ac:dyDescent="0.25">
      <c r="A20" s="38"/>
      <c r="B20" s="22" t="s">
        <v>26</v>
      </c>
      <c r="C20" s="23">
        <f>SUM('[1]для руководства (2)'!E70)</f>
        <v>488615.38</v>
      </c>
      <c r="D20" s="23"/>
      <c r="E20" s="23"/>
      <c r="F20" s="23"/>
      <c r="G20" s="23"/>
      <c r="H20" s="23"/>
      <c r="I20" s="23"/>
      <c r="J20" s="23"/>
      <c r="K20" s="23"/>
      <c r="L20" s="23"/>
      <c r="M20" s="23">
        <f>SUM('[1]для руководства (2)'!AG70)</f>
        <v>179312.9</v>
      </c>
      <c r="N20" s="23"/>
      <c r="O20" s="23"/>
      <c r="P20" s="23"/>
      <c r="Q20" s="13">
        <f t="shared" si="0"/>
        <v>667928.28</v>
      </c>
      <c r="R20" s="17"/>
    </row>
    <row r="21" spans="1:20" ht="54.75" customHeight="1" x14ac:dyDescent="0.25">
      <c r="A21" s="21" t="s">
        <v>44</v>
      </c>
      <c r="B21" s="22" t="s">
        <v>27</v>
      </c>
      <c r="C21" s="23">
        <f>SUM('[1]для руководства (2)'!E71)</f>
        <v>2214346.12</v>
      </c>
      <c r="D21" s="23">
        <f>SUM('[1]для руководства (2)'!I71)</f>
        <v>927635.78999999992</v>
      </c>
      <c r="E21" s="23">
        <f>SUM('[1]для руководства (2)'!K71)</f>
        <v>33602.400000000001</v>
      </c>
      <c r="F21" s="23"/>
      <c r="G21" s="23"/>
      <c r="H21" s="23">
        <f>SUM('[1]для руководства (2)'!Q71)</f>
        <v>1569008.9999999998</v>
      </c>
      <c r="I21" s="23">
        <f>SUM('[1]для руководства (2)'!S71)</f>
        <v>499546.68</v>
      </c>
      <c r="J21" s="23">
        <f>SUM('[1]для руководства (2)'!U71)</f>
        <v>17375</v>
      </c>
      <c r="K21" s="23"/>
      <c r="L21" s="23"/>
      <c r="M21" s="23"/>
      <c r="N21" s="23"/>
      <c r="O21" s="23"/>
      <c r="P21" s="23"/>
      <c r="Q21" s="13">
        <f t="shared" si="0"/>
        <v>5261514.9899999993</v>
      </c>
      <c r="R21" s="17"/>
    </row>
    <row r="22" spans="1:20" ht="63.75" customHeight="1" x14ac:dyDescent="0.25">
      <c r="A22" s="21" t="s">
        <v>45</v>
      </c>
      <c r="B22" s="22" t="s">
        <v>28</v>
      </c>
      <c r="C22" s="23">
        <f>SUM('[1]для руководства (2)'!E75)</f>
        <v>655832.38</v>
      </c>
      <c r="D22" s="23">
        <f>SUM('[1]для руководства (2)'!I75)</f>
        <v>229290.81999999998</v>
      </c>
      <c r="E22" s="23">
        <f>SUM('[1]для руководства (2)'!K75)</f>
        <v>6885.78</v>
      </c>
      <c r="F22" s="23"/>
      <c r="G22" s="23">
        <f>SUM('[1]для руководства (2)'!O75)</f>
        <v>5537.36</v>
      </c>
      <c r="H22" s="23"/>
      <c r="I22" s="23"/>
      <c r="J22" s="23"/>
      <c r="K22" s="23"/>
      <c r="L22" s="23"/>
      <c r="M22" s="23"/>
      <c r="N22" s="23"/>
      <c r="O22" s="23"/>
      <c r="P22" s="23"/>
      <c r="Q22" s="13">
        <f t="shared" si="0"/>
        <v>897546.34</v>
      </c>
      <c r="R22" s="17"/>
    </row>
    <row r="23" spans="1:20" ht="33" customHeight="1" x14ac:dyDescent="0.25">
      <c r="A23" s="35" t="s">
        <v>49</v>
      </c>
      <c r="B23" s="22" t="s">
        <v>41</v>
      </c>
      <c r="C23" s="23">
        <f>SUM('[1]для руководства (2)'!E83)</f>
        <v>297731.34999999998</v>
      </c>
      <c r="D23" s="23">
        <f>SUM('[1]для руководства (2)'!I83)</f>
        <v>185031.61</v>
      </c>
      <c r="E23" s="23">
        <f>SUM('[1]для руководства (2)'!K83)</f>
        <v>7300</v>
      </c>
      <c r="F23" s="23"/>
      <c r="G23" s="23">
        <f>SUM('[1]для руководства (2)'!O83)</f>
        <v>32886.120000000003</v>
      </c>
      <c r="H23" s="23"/>
      <c r="I23" s="23"/>
      <c r="J23" s="23"/>
      <c r="K23" s="23"/>
      <c r="L23" s="23"/>
      <c r="M23" s="23"/>
      <c r="N23" s="23"/>
      <c r="O23" s="23"/>
      <c r="P23" s="23">
        <f>SUM('[1]для руководства (2)'!AM83)</f>
        <v>5660</v>
      </c>
      <c r="Q23" s="13">
        <f t="shared" si="0"/>
        <v>528609.07999999996</v>
      </c>
      <c r="R23" s="17"/>
    </row>
    <row r="24" spans="1:20" ht="40.5" customHeight="1" x14ac:dyDescent="0.25">
      <c r="A24" s="37"/>
      <c r="B24" s="22" t="s">
        <v>29</v>
      </c>
      <c r="C24" s="25">
        <f>SUM('[1]для руководства (2)'!E84)</f>
        <v>2200823.7600000002</v>
      </c>
      <c r="D24" s="23">
        <f>SUM('[1]для руководства (2)'!I84)</f>
        <v>999394.29</v>
      </c>
      <c r="E24" s="23"/>
      <c r="F24" s="23"/>
      <c r="G24" s="23"/>
      <c r="H24" s="23">
        <f>SUM('[1]для руководства (2)'!Q84)</f>
        <v>1854354.94</v>
      </c>
      <c r="I24" s="23"/>
      <c r="J24" s="23"/>
      <c r="K24" s="23"/>
      <c r="L24" s="23"/>
      <c r="M24" s="23">
        <f>SUM('[1]для руководства (2)'!AG84)</f>
        <v>1925.25</v>
      </c>
      <c r="N24" s="23"/>
      <c r="O24" s="23"/>
      <c r="P24" s="23"/>
      <c r="Q24" s="13">
        <f t="shared" si="0"/>
        <v>5056498.24</v>
      </c>
      <c r="R24" s="17"/>
    </row>
    <row r="25" spans="1:20" ht="25.5" x14ac:dyDescent="0.25">
      <c r="A25" s="33" t="s">
        <v>30</v>
      </c>
      <c r="B25" s="22" t="s">
        <v>31</v>
      </c>
      <c r="C25" s="23"/>
      <c r="D25" s="23"/>
      <c r="E25" s="23">
        <f>SUM('[1]для руководства (2)'!K87)</f>
        <v>21075</v>
      </c>
      <c r="F25" s="23"/>
      <c r="G25" s="23">
        <f>SUM('[1]для руководства (2)'!O87)</f>
        <v>4871960.3100000005</v>
      </c>
      <c r="H25" s="23"/>
      <c r="I25" s="23"/>
      <c r="J25" s="23"/>
      <c r="K25" s="23"/>
      <c r="L25" s="23"/>
      <c r="M25" s="29"/>
      <c r="N25" s="23">
        <f>SUM('[1]для руководства (2)'!AI87)</f>
        <v>113191.99</v>
      </c>
      <c r="O25" s="23"/>
      <c r="P25" s="23"/>
      <c r="Q25" s="13">
        <f t="shared" si="0"/>
        <v>5006227.3000000007</v>
      </c>
      <c r="R25" s="17"/>
    </row>
    <row r="26" spans="1:20" ht="17.25" customHeight="1" x14ac:dyDescent="0.25">
      <c r="A26" s="34"/>
      <c r="B26" s="22" t="s">
        <v>32</v>
      </c>
      <c r="C26" s="23">
        <f>SUM('[1]для руководства (2)'!E88)</f>
        <v>645400.21</v>
      </c>
      <c r="D26" s="23">
        <f>SUM('[1]для руководства (2)'!I88)</f>
        <v>239599.5</v>
      </c>
      <c r="E26" s="23"/>
      <c r="F26" s="23"/>
      <c r="G26" s="23">
        <f>SUM('[1]для руководства (2)'!O88)</f>
        <v>1207.1400000000001</v>
      </c>
      <c r="H26" s="23"/>
      <c r="I26" s="23"/>
      <c r="J26" s="23"/>
      <c r="K26" s="23"/>
      <c r="L26" s="23"/>
      <c r="M26" s="23">
        <f>SUM('[1]для руководства (2)'!AG88)</f>
        <v>3252.59</v>
      </c>
      <c r="N26" s="23"/>
      <c r="O26" s="23"/>
      <c r="P26" s="23"/>
      <c r="Q26" s="13">
        <f t="shared" si="0"/>
        <v>889459.44</v>
      </c>
      <c r="R26" s="17"/>
    </row>
    <row r="27" spans="1:20" ht="30.75" customHeight="1" x14ac:dyDescent="0.25">
      <c r="A27" s="35" t="s">
        <v>50</v>
      </c>
      <c r="B27" s="22" t="s">
        <v>57</v>
      </c>
      <c r="C27" s="23">
        <f>SUM('[1]для руководства (2)'!E91)</f>
        <v>1968611</v>
      </c>
      <c r="D27" s="23">
        <f>SUM('[1]для руководства (2)'!I91)</f>
        <v>6450529.1699999999</v>
      </c>
      <c r="E27" s="23"/>
      <c r="F27" s="23"/>
      <c r="G27" s="23"/>
      <c r="H27" s="23"/>
      <c r="I27" s="23"/>
      <c r="J27" s="30"/>
      <c r="K27" s="23"/>
      <c r="L27" s="23"/>
      <c r="M27" s="23"/>
      <c r="N27" s="23"/>
      <c r="O27" s="23"/>
      <c r="Q27" s="13">
        <f t="shared" si="0"/>
        <v>8419140.1699999999</v>
      </c>
      <c r="R27" s="17"/>
    </row>
    <row r="28" spans="1:20" ht="25.5" customHeight="1" x14ac:dyDescent="0.25">
      <c r="A28" s="36"/>
      <c r="B28" s="22" t="s">
        <v>58</v>
      </c>
      <c r="C28" s="23">
        <f>SUM('[1]для руководства (2)'!E92)</f>
        <v>17091</v>
      </c>
      <c r="D28" s="23">
        <f>SUM('[1]для руководства (2)'!I92)</f>
        <v>51110.44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4"/>
      <c r="P28" s="23"/>
      <c r="Q28" s="13">
        <f t="shared" si="0"/>
        <v>68201.440000000002</v>
      </c>
      <c r="R28" s="17"/>
    </row>
    <row r="29" spans="1:20" ht="44.25" customHeight="1" x14ac:dyDescent="0.25">
      <c r="A29" s="36"/>
      <c r="B29" s="22" t="s">
        <v>59</v>
      </c>
      <c r="C29" s="23">
        <f>SUM('[1]для руководства (2)'!E93)</f>
        <v>44251</v>
      </c>
      <c r="D29" s="23">
        <f>SUM('[1]для руководства (2)'!I93)</f>
        <v>144671.82999999999</v>
      </c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13">
        <f t="shared" si="0"/>
        <v>188922.83</v>
      </c>
      <c r="R29" s="17"/>
    </row>
    <row r="30" spans="1:20" ht="40.5" customHeight="1" x14ac:dyDescent="0.25">
      <c r="A30" s="36"/>
      <c r="B30" s="22" t="s">
        <v>60</v>
      </c>
      <c r="C30" s="23">
        <f>SUM('[1]для руководства (2)'!E94)</f>
        <v>1037</v>
      </c>
      <c r="D30" s="23">
        <f>SUM('[1]для руководства (2)'!I94)</f>
        <v>4768.55</v>
      </c>
      <c r="E30" s="23"/>
      <c r="F30" s="23"/>
      <c r="G30" s="23"/>
      <c r="H30" s="23"/>
      <c r="I30" s="23"/>
      <c r="J30" s="31"/>
      <c r="K30" s="23"/>
      <c r="L30" s="23"/>
      <c r="M30" s="23"/>
      <c r="N30" s="23"/>
      <c r="O30" s="23"/>
      <c r="P30" s="23"/>
      <c r="Q30" s="13">
        <f t="shared" si="0"/>
        <v>5805.55</v>
      </c>
      <c r="R30" s="17"/>
    </row>
    <row r="31" spans="1:20" ht="27.75" customHeight="1" x14ac:dyDescent="0.25">
      <c r="A31" s="36"/>
      <c r="B31" s="22" t="s">
        <v>33</v>
      </c>
      <c r="C31" s="23">
        <f>SUM('[1]для руководства (2)'!E24)</f>
        <v>138048</v>
      </c>
      <c r="D31" s="23">
        <f>SUM('[1]для руководства (2)'!I24)</f>
        <v>447693.8</v>
      </c>
      <c r="E31" s="23"/>
      <c r="F31" s="23"/>
      <c r="G31" s="23"/>
      <c r="H31" s="23"/>
      <c r="I31" s="23"/>
      <c r="J31" s="23">
        <f>SUM('[1]для руководства (2)'!U24)</f>
        <v>260001</v>
      </c>
      <c r="K31" s="23"/>
      <c r="L31" s="23"/>
      <c r="M31" s="23"/>
      <c r="N31" s="23"/>
      <c r="O31" s="23"/>
      <c r="P31" s="23"/>
      <c r="Q31" s="13">
        <f t="shared" si="0"/>
        <v>845742.8</v>
      </c>
      <c r="R31" s="17"/>
    </row>
    <row r="32" spans="1:20" ht="21.75" customHeight="1" x14ac:dyDescent="0.25">
      <c r="A32" s="36"/>
      <c r="B32" s="22" t="s">
        <v>34</v>
      </c>
      <c r="C32" s="23"/>
      <c r="D32" s="23">
        <f>SUM('[1]для руководства (2)'!I12)</f>
        <v>1621356.7900000003</v>
      </c>
      <c r="E32" s="23"/>
      <c r="F32" s="23"/>
      <c r="G32" s="23">
        <f>SUM('[1]для руководства (2)'!O12)</f>
        <v>0.01</v>
      </c>
      <c r="H32" s="23">
        <f>SUM('[1]для руководства (2)'!Q12)</f>
        <v>1271158.06</v>
      </c>
      <c r="I32" s="23"/>
      <c r="J32" s="23">
        <f>SUM('[1]для руководства (2)'!U12)</f>
        <v>136551.06</v>
      </c>
      <c r="K32" s="23"/>
      <c r="L32" s="23"/>
      <c r="M32" s="23"/>
      <c r="N32" s="23"/>
      <c r="O32" s="23"/>
      <c r="P32" s="23">
        <f>SUM('[1]для руководства (2)'!AM12)</f>
        <v>17054.7</v>
      </c>
      <c r="Q32" s="13">
        <f t="shared" si="0"/>
        <v>3046120.6200000006</v>
      </c>
      <c r="R32" s="17"/>
    </row>
    <row r="33" spans="1:18" ht="25.5" x14ac:dyDescent="0.25">
      <c r="A33" s="20" t="s">
        <v>36</v>
      </c>
      <c r="B33" s="32" t="s">
        <v>35</v>
      </c>
      <c r="C33" s="23">
        <f>SUM('[1]для руководства (2)'!E104)</f>
        <v>304174.13</v>
      </c>
      <c r="D33" s="23">
        <f>SUM('[1]для руководства (2)'!I104)</f>
        <v>201769.47</v>
      </c>
      <c r="E33" s="23"/>
      <c r="F33" s="23"/>
      <c r="G33" s="23"/>
      <c r="H33" s="23"/>
      <c r="I33" s="23"/>
      <c r="J33" s="23"/>
      <c r="K33" s="23"/>
      <c r="L33" s="23"/>
      <c r="M33" s="23">
        <f>SUM('[1]для руководства (2)'!AG104)</f>
        <v>5800.23</v>
      </c>
      <c r="N33" s="23"/>
      <c r="O33" s="23"/>
      <c r="P33" s="23"/>
      <c r="Q33" s="13">
        <f t="shared" si="0"/>
        <v>511743.82999999996</v>
      </c>
      <c r="R33" s="17"/>
    </row>
    <row r="34" spans="1:18" x14ac:dyDescent="0.25">
      <c r="A34" s="3"/>
      <c r="B34" s="14" t="s">
        <v>37</v>
      </c>
      <c r="C34" s="15">
        <f>SUM(C3:C33)</f>
        <v>210906753.63</v>
      </c>
      <c r="D34" s="15">
        <f>SUM(D3:D33)</f>
        <v>94976947.750000015</v>
      </c>
      <c r="E34" s="15">
        <f>SUM(E3:E33)</f>
        <v>121533.83</v>
      </c>
      <c r="F34" s="15">
        <f>SUM(F3:F33)</f>
        <v>68102.41</v>
      </c>
      <c r="G34" s="15">
        <f>SUM(G3:G33)</f>
        <v>6184888.79</v>
      </c>
      <c r="H34" s="15">
        <f>SUM(H3:H33)</f>
        <v>115691318.17</v>
      </c>
      <c r="I34" s="15">
        <f>SUM(I3:I33)</f>
        <v>4113664.39</v>
      </c>
      <c r="J34" s="15">
        <f>SUM(J3:J33)</f>
        <v>35777403.450000003</v>
      </c>
      <c r="K34" s="15">
        <f>SUM(K3:K33)</f>
        <v>42364.47</v>
      </c>
      <c r="L34" s="15">
        <f>SUM(L3:L33)</f>
        <v>69046.320000000007</v>
      </c>
      <c r="M34" s="15">
        <f>SUM(M3:M33)</f>
        <v>1140098.43</v>
      </c>
      <c r="N34" s="15">
        <f>SUM(N3:N33)</f>
        <v>122782.99</v>
      </c>
      <c r="O34" s="15">
        <f>SUM(O3:O33)</f>
        <v>2729382.58</v>
      </c>
      <c r="P34" s="15">
        <f>SUM(P3:P33)</f>
        <v>6552247.75</v>
      </c>
      <c r="Q34" s="15">
        <f>SUM(Q3:Q33)</f>
        <v>478496534.95999998</v>
      </c>
      <c r="R34" s="17"/>
    </row>
    <row r="35" spans="1:18" x14ac:dyDescent="0.25">
      <c r="A35" s="6"/>
      <c r="B35" s="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0"/>
    </row>
    <row r="36" spans="1:18" x14ac:dyDescent="0.25">
      <c r="A36" s="7"/>
      <c r="B36" s="7"/>
      <c r="Q36" s="10"/>
      <c r="R36" s="17"/>
    </row>
    <row r="37" spans="1:18" x14ac:dyDescent="0.25">
      <c r="Q37" s="10"/>
    </row>
    <row r="38" spans="1:18" x14ac:dyDescent="0.25">
      <c r="A38" s="9"/>
      <c r="Q38" s="10"/>
    </row>
    <row r="39" spans="1:18" x14ac:dyDescent="0.25">
      <c r="Q39" s="11"/>
    </row>
    <row r="40" spans="1:18" x14ac:dyDescent="0.25">
      <c r="Q40" s="10"/>
    </row>
    <row r="41" spans="1:18" x14ac:dyDescent="0.25">
      <c r="Q41" s="10"/>
    </row>
    <row r="42" spans="1:18" x14ac:dyDescent="0.25">
      <c r="Q42" s="10"/>
    </row>
    <row r="44" spans="1:18" x14ac:dyDescent="0.25">
      <c r="Q44" s="16"/>
    </row>
    <row r="45" spans="1:18" x14ac:dyDescent="0.25">
      <c r="A45" s="16"/>
      <c r="B45" s="16"/>
      <c r="Q45" s="16"/>
    </row>
    <row r="46" spans="1:18" x14ac:dyDescent="0.25">
      <c r="Q46" s="16"/>
    </row>
    <row r="47" spans="1:18" x14ac:dyDescent="0.25">
      <c r="A47" s="16"/>
      <c r="B47" s="16"/>
      <c r="Q47" s="16"/>
    </row>
    <row r="48" spans="1:18" x14ac:dyDescent="0.25">
      <c r="A48" s="16"/>
      <c r="B48" s="16"/>
      <c r="Q48" s="16"/>
    </row>
    <row r="49" spans="1:17" x14ac:dyDescent="0.25">
      <c r="A49" s="16"/>
      <c r="B49" s="16"/>
      <c r="Q49" s="16"/>
    </row>
  </sheetData>
  <mergeCells count="9">
    <mergeCell ref="A5:A7"/>
    <mergeCell ref="A1:Q1"/>
    <mergeCell ref="A8:A10"/>
    <mergeCell ref="A11:A12"/>
    <mergeCell ref="A14:A17"/>
    <mergeCell ref="A25:A26"/>
    <mergeCell ref="A27:A32"/>
    <mergeCell ref="A19:A20"/>
    <mergeCell ref="A23:A24"/>
  </mergeCells>
  <printOptions horizontalCentered="1" verticalCentered="1"/>
  <pageMargins left="0" right="0" top="0" bottom="0" header="0" footer="0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2025-02-14T07:32:38Z</dcterms:modified>
</cp:coreProperties>
</file>