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codeName="ЭтаКнига" defaultThemeVersion="124226"/>
  <xr:revisionPtr revIDLastSave="0" documentId="13_ncr:1_{6991C31B-6AD6-420D-966B-D44FFBC70AA0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форма по постановлению" sheetId="7" r:id="rId1"/>
  </sheets>
  <definedNames>
    <definedName name="_xlnm.Print_Titles" localSheetId="0">'форма по постановлению'!$A:$C</definedName>
    <definedName name="_xlnm.Print_Area" localSheetId="0">'форма по постановлению'!$A$1:$BQ$31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7" l="1"/>
  <c r="AH25" i="7"/>
  <c r="AI14" i="7" l="1"/>
  <c r="AK25" i="7" l="1"/>
  <c r="BD17" i="7" l="1"/>
  <c r="AR9" i="7" l="1"/>
  <c r="AR16" i="7"/>
  <c r="AM25" i="7" l="1"/>
  <c r="AO25" i="7"/>
  <c r="BP23" i="7" l="1"/>
  <c r="BP11" i="7"/>
  <c r="BD23" i="7"/>
  <c r="BD11" i="7"/>
  <c r="AR11" i="7"/>
  <c r="BA23" i="7" l="1"/>
  <c r="BM23" i="7"/>
  <c r="BM22" i="7"/>
  <c r="BM16" i="7"/>
  <c r="BA22" i="7"/>
  <c r="BM14" i="7"/>
  <c r="BM13" i="7"/>
  <c r="BO25" i="7"/>
  <c r="BM17" i="7"/>
  <c r="K25" i="7"/>
  <c r="V25" i="7"/>
  <c r="AR23" i="7"/>
  <c r="G25" i="7"/>
  <c r="T25" i="7"/>
  <c r="BM18" i="7"/>
  <c r="AD25" i="7"/>
  <c r="BM9" i="7"/>
  <c r="X25" i="7"/>
  <c r="BM10" i="7"/>
  <c r="AV25" i="7"/>
  <c r="AX25" i="7"/>
  <c r="AZ25" i="7"/>
  <c r="BC25" i="7"/>
  <c r="BM21" i="7"/>
  <c r="M25" i="7"/>
  <c r="R25" i="7"/>
  <c r="AF25" i="7"/>
  <c r="AQ25" i="7"/>
  <c r="AT25" i="7"/>
  <c r="I25" i="7"/>
  <c r="AB25" i="7"/>
  <c r="O25" i="7"/>
  <c r="AI18" i="7"/>
  <c r="AI22" i="7"/>
  <c r="AI10" i="7"/>
  <c r="AI11" i="7"/>
  <c r="AI15" i="7"/>
  <c r="AI19" i="7"/>
  <c r="AI23" i="7"/>
  <c r="AI12" i="7"/>
  <c r="AI16" i="7"/>
  <c r="AI20" i="7"/>
  <c r="AI24" i="7"/>
  <c r="BA9" i="7"/>
  <c r="AI13" i="7"/>
  <c r="AI17" i="7"/>
  <c r="AI21" i="7"/>
  <c r="AI9" i="7"/>
  <c r="BA11" i="7"/>
  <c r="BA21" i="7"/>
  <c r="BA24" i="7"/>
  <c r="BH25" i="7" l="1"/>
  <c r="BJ25" i="7"/>
  <c r="BM12" i="7"/>
  <c r="BM20" i="7"/>
  <c r="BM24" i="7"/>
  <c r="BM19" i="7"/>
  <c r="BM15" i="7"/>
  <c r="BQ23" i="7"/>
  <c r="AI25" i="7"/>
  <c r="BM11" i="7" l="1"/>
  <c r="BF25" i="7"/>
  <c r="BP10" i="7"/>
  <c r="BP12" i="7"/>
  <c r="BP13" i="7"/>
  <c r="BP14" i="7"/>
  <c r="BP15" i="7"/>
  <c r="BP16" i="7"/>
  <c r="BP17" i="7"/>
  <c r="BP18" i="7"/>
  <c r="BP19" i="7"/>
  <c r="BP20" i="7"/>
  <c r="BP21" i="7"/>
  <c r="BP22" i="7"/>
  <c r="BP24" i="7"/>
  <c r="BP9" i="7"/>
  <c r="BD9" i="7"/>
  <c r="BD10" i="7"/>
  <c r="BD12" i="7"/>
  <c r="BD13" i="7"/>
  <c r="BD14" i="7"/>
  <c r="BD15" i="7"/>
  <c r="BD16" i="7"/>
  <c r="BD18" i="7"/>
  <c r="BD19" i="7"/>
  <c r="BD20" i="7"/>
  <c r="BD21" i="7"/>
  <c r="BD22" i="7"/>
  <c r="BD24" i="7"/>
  <c r="BM25" i="7" l="1"/>
  <c r="BQ11" i="7"/>
  <c r="BD25" i="7"/>
  <c r="BQ9" i="7"/>
  <c r="BP25" i="7"/>
  <c r="BA19" i="7"/>
  <c r="BA10" i="7"/>
  <c r="BA16" i="7"/>
  <c r="BA15" i="7"/>
  <c r="BA13" i="7"/>
  <c r="BA17" i="7"/>
  <c r="BA18" i="7"/>
  <c r="BA12" i="7"/>
  <c r="BA20" i="7"/>
  <c r="BA14" i="7"/>
  <c r="BA25" i="7" l="1"/>
  <c r="AR14" i="7" l="1"/>
  <c r="BQ14" i="7" s="1"/>
  <c r="AR10" i="7"/>
  <c r="AR15" i="7"/>
  <c r="AR20" i="7"/>
  <c r="AR22" i="7"/>
  <c r="AR24" i="7"/>
  <c r="AR18" i="7"/>
  <c r="AR12" i="7"/>
  <c r="AR13" i="7"/>
  <c r="AR19" i="7"/>
  <c r="AR21" i="7"/>
  <c r="BQ16" i="7"/>
  <c r="AR17" i="7"/>
  <c r="BL25" i="7"/>
  <c r="BQ20" i="7" l="1"/>
  <c r="BQ15" i="7"/>
  <c r="BQ17" i="7"/>
  <c r="BQ21" i="7"/>
  <c r="BQ13" i="7"/>
  <c r="BQ22" i="7"/>
  <c r="BQ10" i="7"/>
  <c r="BQ12" i="7"/>
  <c r="BQ19" i="7"/>
  <c r="BQ18" i="7"/>
  <c r="BQ24" i="7"/>
  <c r="AR25" i="7"/>
  <c r="BQ25" i="7" l="1"/>
</calcChain>
</file>

<file path=xl/sharedStrings.xml><?xml version="1.0" encoding="utf-8"?>
<sst xmlns="http://schemas.openxmlformats.org/spreadsheetml/2006/main" count="245" uniqueCount="77">
  <si>
    <t>Департамент образования</t>
  </si>
  <si>
    <t>Департамент градостроительной деятельности, строительства и охраны объектов культурного наследия</t>
  </si>
  <si>
    <t>Департамент жилищно-коммунального хозяйства</t>
  </si>
  <si>
    <t>Управление муниципального контроля</t>
  </si>
  <si>
    <t>Департамент финансов</t>
  </si>
  <si>
    <t>Департамент управления делами</t>
  </si>
  <si>
    <t>Департамент информационной политики и взаимодействия со СМИ</t>
  </si>
  <si>
    <t>1.1. Своевременность представления предварительного (планового) реестра расходных обязательств.</t>
  </si>
  <si>
    <t>1.2. Полнота информации о расходных обязательствах.</t>
  </si>
  <si>
    <t>1.5.1. Полнота представления расчетов бюджетных средств на очередной финансовый год.</t>
  </si>
  <si>
    <t>1.5.2. Полнота представления расчетов по внебюджетной деятельности (доходы, расходы) на очередной финансовый год.</t>
  </si>
  <si>
    <t xml:space="preserve">2.4. Уровень подготовки платежных документов </t>
  </si>
  <si>
    <t>4.1. Коэффициент сложности исполнения бюджетных ассигнований</t>
  </si>
  <si>
    <t>5.4. Уровень подготовки платежных документов бюджетными и автономными учреждениями</t>
  </si>
  <si>
    <t>6.1. Качество исполнения бюджетных обязательств</t>
  </si>
  <si>
    <t>2.1. Качество прогнозирования кассовых расходов СП</t>
  </si>
  <si>
    <t>1.7. Исключен</t>
  </si>
  <si>
    <t>1.6. Исключен</t>
  </si>
  <si>
    <t>2.3. Качество прогнозирования кассовых расходов</t>
  </si>
  <si>
    <t>№ п/ п</t>
  </si>
  <si>
    <t>приложение к протоколу от 17.08.2020</t>
  </si>
  <si>
    <t>Наименование структурного подразделения</t>
  </si>
  <si>
    <t>КВСР</t>
  </si>
  <si>
    <t>Направление 1 "Финансовое планирование"</t>
  </si>
  <si>
    <t>Направление 2 "Исполнение бюджета в части расходов"</t>
  </si>
  <si>
    <t>Направление 3 "Качество управления доходами городского бюджета"</t>
  </si>
  <si>
    <t>Направление 4 "Учет и отчетность"</t>
  </si>
  <si>
    <t>Направление 5 "Бюджетные и автономные учреждения"</t>
  </si>
  <si>
    <t>Направление 6 "Исполнение судебных актов"</t>
  </si>
  <si>
    <t>Итого по структур-ному подразде-лению</t>
  </si>
  <si>
    <t>1.8. Качество порядка составления и ведения бюджетных смет</t>
  </si>
  <si>
    <t>1.9. Качество порядка составления и ведения плана финансово-хозяйственной деятельности</t>
  </si>
  <si>
    <t>1.10. Нарушение сроков доведения бюджетных ассигнований и (или) лимитов бюджетных обязательств городского бюджета</t>
  </si>
  <si>
    <t>1.11. Коэффициент сложности планирования бюджетных ассигнований</t>
  </si>
  <si>
    <t>Итого по направ-лению 1</t>
  </si>
  <si>
    <t>Итого по направ-лению 2</t>
  </si>
  <si>
    <t>Итого по направ-лению 3</t>
  </si>
  <si>
    <t>Итого по направ-лению 4</t>
  </si>
  <si>
    <t xml:space="preserve">5.1. Исполнение планов финансово-хозяйственной деятельности (далее - ФХД) по доходам (по всем видам финансового обеспечения) </t>
  </si>
  <si>
    <t>5.2. Равномерность расходов, осуществляемых бюджетными и автономными учреждениями за счет субсидий на выполнение муниципальных заданий</t>
  </si>
  <si>
    <t>5.3. Уровень использования субсидий бюджетными и автономными учреждениями, предоставленных на выполнение муниципальных заданий</t>
  </si>
  <si>
    <t>Итого по направ-лению 5</t>
  </si>
  <si>
    <t>Итого по направ-лению 6</t>
  </si>
  <si>
    <t>Значе-ние показа-теля</t>
  </si>
  <si>
    <t>Присвоен-ный балл</t>
  </si>
  <si>
    <t>001</t>
  </si>
  <si>
    <t>Департамент экономического развития и инвестиций</t>
  </si>
  <si>
    <t>Средний показатель по городскому бюджету</t>
  </si>
  <si>
    <t>максимально возможный балл по показателю</t>
  </si>
  <si>
    <t>Глава города, председатель рабочей группы по повышению эффективности бюджетных расходов в городском округе город Дзержинск</t>
  </si>
  <si>
    <t>Управление по делам гражданской обороны и чрезвычайным ситуациям</t>
  </si>
  <si>
    <t>3.1. Отклонение кассового исполнения по доходам от прогноза по администратору доходов городского бюджета (за исключением поступлений по разделу «Штрафы, санкции, возмещение ущерба»)</t>
  </si>
  <si>
    <t>3.2. Качество планирования поступлений доходов (за исключением поступлений по разделу «Штрафы, санкции, возмещение ущерба»)</t>
  </si>
  <si>
    <t>3.3. Качество управления просроченной дебиторской задолженностью по платежам в городской бюджет (за исключением поступлений по разделу «Штрафы, санкции, возмещение ущерба»)</t>
  </si>
  <si>
    <t>3.4. Коэффициент сложности планирования доходов на очередной финансовый год (за исключением поступлений по разделу «Штрафы, санкции, возмещение ущерба»)</t>
  </si>
  <si>
    <t>Департамент социальной политики</t>
  </si>
  <si>
    <t>Управление цифровой трансформации</t>
  </si>
  <si>
    <t>2.2.Равномерность осуществления кассовых расходов бюджета</t>
  </si>
  <si>
    <t>Комитет по управлению муниципальным имуществом</t>
  </si>
  <si>
    <t>Управление культуры, молодежной политики и спорта</t>
  </si>
  <si>
    <t>1.4.4. Исключен</t>
  </si>
  <si>
    <t>1.3. Своевременность представления результатов проведения ежегодной оценки (мониторинга) потребности в предоставлении муниципальных услуг (выполнении работ) на очередной финансовый год в натуральном и стоимостном выражении</t>
  </si>
  <si>
    <t>1.4.1. Своевременность представления бюджетной заявки на очередной финансовый год</t>
  </si>
  <si>
    <t>1.4.2. Своевременность представления свода бюджетных ассигнований в разрезе расходных обязательств на очередной финансовый год</t>
  </si>
  <si>
    <t>1.4.3. Своевременность представления расчетов бюджетных средств на очередной финансовый год</t>
  </si>
  <si>
    <t>1.4.5. Своевременность представления обоснований бюджетных ассигнований на очередной финансовый год</t>
  </si>
  <si>
    <t>1.4.6. Своевременность представления расчетов по внебюджетной деятельности на очередной финансовый год</t>
  </si>
  <si>
    <t>нет</t>
  </si>
  <si>
    <t>&gt;10</t>
  </si>
  <si>
    <t>Департамент благоустройства, экологии и лесного хозяйства</t>
  </si>
  <si>
    <t>Департамент дорожного хозяйства</t>
  </si>
  <si>
    <t>более 30</t>
  </si>
  <si>
    <t>отсутствует</t>
  </si>
  <si>
    <t>Периодичность: годовая за 2025 год</t>
  </si>
  <si>
    <t>М.П. Клинков</t>
  </si>
  <si>
    <t>Управление потребительского рынка и рекламы</t>
  </si>
  <si>
    <t>Отчет по мониторингу финансового менеджмента по структурным подразделениям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</si>
</sst>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8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4" fillId="0" borderId="0"/>
    <xf numFmtId="9" fontId="1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0" fillId="2" borderId="0" xfId="0" applyFill="1"/>
    <xf numFmtId="0" fontId="1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justify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Border="1" applyAlignment="1"/>
    <xf numFmtId="164" fontId="6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6" fillId="2" borderId="0" xfId="3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2" borderId="0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/>
    </xf>
    <xf numFmtId="9" fontId="6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>
      <alignment horizontal="center" vertical="center" wrapText="1"/>
    </xf>
    <xf numFmtId="9" fontId="6" fillId="2" borderId="1" xfId="2" applyFont="1" applyFill="1" applyBorder="1" applyAlignment="1" applyProtection="1">
      <alignment horizontal="center" vertical="center" wrapText="1"/>
      <protection locked="0"/>
    </xf>
    <xf numFmtId="9" fontId="6" fillId="2" borderId="1" xfId="2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/>
    </xf>
  </cellXfs>
  <cellStyles count="22">
    <cellStyle name="Гиперссылка" xfId="1" builtinId="8"/>
    <cellStyle name="Обычный" xfId="0" builtinId="0"/>
    <cellStyle name="Обычный 2" xfId="4" xr:uid="{00000000-0005-0000-0000-000002000000}"/>
    <cellStyle name="Обычный 2 2" xfId="3" xr:uid="{00000000-0005-0000-0000-000003000000}"/>
    <cellStyle name="Обычный 2 2 2" xfId="6" xr:uid="{00000000-0005-0000-0000-000004000000}"/>
    <cellStyle name="Обычный 2 2 2 2" xfId="12" xr:uid="{00000000-0005-0000-0000-000005000000}"/>
    <cellStyle name="Обычный 2 2 2 2 2" xfId="20" xr:uid="{00000000-0005-0000-0000-000006000000}"/>
    <cellStyle name="Обычный 2 2 2 3" xfId="16" xr:uid="{00000000-0005-0000-0000-000007000000}"/>
    <cellStyle name="Обычный 2 2 3" xfId="9" xr:uid="{00000000-0005-0000-0000-000008000000}"/>
    <cellStyle name="Обычный 2 2 3 2" xfId="19" xr:uid="{00000000-0005-0000-0000-000009000000}"/>
    <cellStyle name="Обычный 2 2 4" xfId="14" xr:uid="{00000000-0005-0000-0000-00000A000000}"/>
    <cellStyle name="Обычный 2 3" xfId="7" xr:uid="{00000000-0005-0000-0000-00000B000000}"/>
    <cellStyle name="Обычный 2 3 2" xfId="13" xr:uid="{00000000-0005-0000-0000-00000C000000}"/>
    <cellStyle name="Обычный 2 3 2 2" xfId="21" xr:uid="{00000000-0005-0000-0000-00000D000000}"/>
    <cellStyle name="Обычный 2 3 3" xfId="17" xr:uid="{00000000-0005-0000-0000-00000E000000}"/>
    <cellStyle name="Обычный 2 4" xfId="15" xr:uid="{00000000-0005-0000-0000-00000F000000}"/>
    <cellStyle name="Обычный 3" xfId="8" xr:uid="{00000000-0005-0000-0000-000010000000}"/>
    <cellStyle name="Обычный 3 2" xfId="10" xr:uid="{00000000-0005-0000-0000-000011000000}"/>
    <cellStyle name="Обычный 3 3" xfId="18" xr:uid="{00000000-0005-0000-0000-000012000000}"/>
    <cellStyle name="Процентный" xfId="2" builtinId="5"/>
    <cellStyle name="Процентный 2" xfId="5" xr:uid="{00000000-0005-0000-0000-000014000000}"/>
    <cellStyle name="Процентный 3" xfId="11" xr:uid="{00000000-0005-0000-0000-000015000000}"/>
  </cellStyles>
  <dxfs count="0"/>
  <tableStyles count="0" defaultTableStyle="TableStyleMedium2" defaultPivotStyle="PivotStyleMedium9"/>
  <colors>
    <mruColors>
      <color rgb="FFFA1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BQ30"/>
  <sheetViews>
    <sheetView tabSelected="1" topLeftCell="A4" zoomScale="60" zoomScaleNormal="60" zoomScaleSheetLayoutView="80" workbookViewId="0">
      <pane xSplit="2" topLeftCell="AE1" activePane="topRight" state="frozen"/>
      <selection pane="topRight" activeCell="BB28" sqref="BB28:BJ30"/>
    </sheetView>
  </sheetViews>
  <sheetFormatPr defaultRowHeight="15" x14ac:dyDescent="0.25"/>
  <cols>
    <col min="1" max="1" width="4.28515625" style="1" customWidth="1"/>
    <col min="2" max="2" width="46.85546875" style="1" bestFit="1" customWidth="1"/>
    <col min="3" max="3" width="8" customWidth="1"/>
    <col min="4" max="4" width="9.7109375" customWidth="1"/>
    <col min="5" max="5" width="10.7109375" customWidth="1"/>
    <col min="6" max="6" width="9.7109375" customWidth="1"/>
    <col min="7" max="7" width="10.7109375" customWidth="1"/>
    <col min="8" max="8" width="9.140625" customWidth="1"/>
    <col min="9" max="9" width="10.7109375" customWidth="1"/>
    <col min="10" max="10" width="9.7109375" customWidth="1"/>
    <col min="11" max="11" width="11.28515625" customWidth="1"/>
    <col min="12" max="12" width="9.7109375" customWidth="1"/>
    <col min="13" max="13" width="10.7109375" customWidth="1"/>
    <col min="14" max="14" width="8.7109375" customWidth="1"/>
    <col min="15" max="15" width="10.28515625" customWidth="1"/>
    <col min="16" max="16" width="9.7109375" customWidth="1"/>
    <col min="17" max="17" width="8.7109375" customWidth="1"/>
    <col min="18" max="18" width="10" customWidth="1"/>
    <col min="19" max="19" width="9.140625" customWidth="1"/>
    <col min="20" max="20" width="10" customWidth="1"/>
    <col min="21" max="21" width="9.140625" customWidth="1"/>
    <col min="22" max="22" width="10.28515625" customWidth="1"/>
    <col min="23" max="23" width="9.140625" customWidth="1"/>
    <col min="24" max="25" width="10.28515625" customWidth="1"/>
    <col min="26" max="26" width="10" customWidth="1"/>
    <col min="27" max="27" width="9.140625" customWidth="1"/>
    <col min="28" max="28" width="10.28515625" customWidth="1"/>
    <col min="29" max="29" width="9.140625" customWidth="1"/>
    <col min="30" max="30" width="10.28515625" customWidth="1"/>
    <col min="31" max="31" width="9.140625" customWidth="1"/>
    <col min="32" max="32" width="10" customWidth="1"/>
    <col min="33" max="33" width="9.140625" customWidth="1"/>
    <col min="34" max="34" width="10.28515625" customWidth="1"/>
    <col min="35" max="35" width="9.140625" customWidth="1"/>
    <col min="36" max="36" width="9.28515625" customWidth="1"/>
    <col min="37" max="37" width="10.28515625" customWidth="1"/>
    <col min="38" max="38" width="9.7109375" customWidth="1"/>
    <col min="39" max="39" width="10" customWidth="1"/>
    <col min="40" max="40" width="8.7109375" customWidth="1"/>
    <col min="41" max="41" width="10" customWidth="1"/>
    <col min="42" max="42" width="9.140625" customWidth="1"/>
    <col min="43" max="43" width="10.28515625" customWidth="1"/>
    <col min="44" max="44" width="9.140625" customWidth="1"/>
    <col min="45" max="45" width="13.28515625" customWidth="1"/>
    <col min="46" max="46" width="10.7109375" customWidth="1"/>
    <col min="47" max="47" width="9.140625" customWidth="1"/>
    <col min="48" max="48" width="10.7109375" customWidth="1"/>
    <col min="49" max="49" width="9" customWidth="1"/>
    <col min="50" max="50" width="10.28515625" customWidth="1"/>
    <col min="51" max="51" width="9" customWidth="1"/>
    <col min="52" max="52" width="10.28515625" customWidth="1"/>
    <col min="53" max="53" width="9" customWidth="1"/>
    <col min="54" max="54" width="9.140625" customWidth="1"/>
    <col min="55" max="55" width="10.28515625" customWidth="1"/>
    <col min="56" max="56" width="17" customWidth="1"/>
    <col min="57" max="57" width="9" customWidth="1"/>
    <col min="58" max="58" width="11.140625" customWidth="1"/>
    <col min="59" max="59" width="9" customWidth="1"/>
    <col min="60" max="60" width="10.28515625" customWidth="1"/>
    <col min="61" max="61" width="8.85546875" customWidth="1"/>
    <col min="62" max="62" width="11.140625" customWidth="1"/>
    <col min="63" max="63" width="9.140625" customWidth="1"/>
    <col min="64" max="64" width="10.28515625" customWidth="1"/>
    <col min="65" max="65" width="11.140625" customWidth="1"/>
    <col min="66" max="68" width="9" customWidth="1"/>
    <col min="69" max="69" width="14.7109375" customWidth="1"/>
  </cols>
  <sheetData>
    <row r="1" spans="1:69" ht="18.75" x14ac:dyDescent="0.3">
      <c r="N1" s="72" t="s">
        <v>20</v>
      </c>
      <c r="O1" s="72"/>
      <c r="P1" s="72"/>
      <c r="Q1" s="72"/>
      <c r="R1" s="72"/>
    </row>
    <row r="2" spans="1:69" ht="45" customHeight="1" x14ac:dyDescent="0.25">
      <c r="A2" s="78" t="s">
        <v>76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69" ht="25.15" customHeight="1" x14ac:dyDescent="0.25">
      <c r="A3" s="73" t="s">
        <v>73</v>
      </c>
      <c r="B3" s="7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69" ht="7.15" customHeight="1" x14ac:dyDescent="0.25"/>
    <row r="5" spans="1:69" ht="44.65" customHeight="1" x14ac:dyDescent="0.25">
      <c r="A5" s="67" t="s">
        <v>19</v>
      </c>
      <c r="B5" s="67" t="s">
        <v>21</v>
      </c>
      <c r="C5" s="74" t="s">
        <v>22</v>
      </c>
      <c r="D5" s="75" t="s">
        <v>23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/>
      <c r="AJ5" s="68" t="s">
        <v>24</v>
      </c>
      <c r="AK5" s="68"/>
      <c r="AL5" s="68"/>
      <c r="AM5" s="68"/>
      <c r="AN5" s="68"/>
      <c r="AO5" s="68"/>
      <c r="AP5" s="68"/>
      <c r="AQ5" s="68"/>
      <c r="AR5" s="68"/>
      <c r="AS5" s="68" t="s">
        <v>25</v>
      </c>
      <c r="AT5" s="68"/>
      <c r="AU5" s="68"/>
      <c r="AV5" s="68"/>
      <c r="AW5" s="68"/>
      <c r="AX5" s="68"/>
      <c r="AY5" s="68"/>
      <c r="AZ5" s="68"/>
      <c r="BA5" s="68"/>
      <c r="BB5" s="69" t="s">
        <v>26</v>
      </c>
      <c r="BC5" s="69"/>
      <c r="BD5" s="69"/>
      <c r="BE5" s="69" t="s">
        <v>27</v>
      </c>
      <c r="BF5" s="69"/>
      <c r="BG5" s="70"/>
      <c r="BH5" s="70"/>
      <c r="BI5" s="70"/>
      <c r="BJ5" s="70"/>
      <c r="BK5" s="70"/>
      <c r="BL5" s="70"/>
      <c r="BM5" s="69"/>
      <c r="BN5" s="64" t="s">
        <v>28</v>
      </c>
      <c r="BO5" s="65"/>
      <c r="BP5" s="66"/>
      <c r="BQ5" s="67" t="s">
        <v>29</v>
      </c>
    </row>
    <row r="6" spans="1:69" ht="246.4" customHeight="1" x14ac:dyDescent="0.25">
      <c r="A6" s="67"/>
      <c r="B6" s="67"/>
      <c r="C6" s="74"/>
      <c r="D6" s="77" t="s">
        <v>7</v>
      </c>
      <c r="E6" s="77"/>
      <c r="F6" s="53" t="s">
        <v>8</v>
      </c>
      <c r="G6" s="53"/>
      <c r="H6" s="53" t="s">
        <v>61</v>
      </c>
      <c r="I6" s="53"/>
      <c r="J6" s="53" t="s">
        <v>62</v>
      </c>
      <c r="K6" s="53"/>
      <c r="L6" s="53" t="s">
        <v>63</v>
      </c>
      <c r="M6" s="53"/>
      <c r="N6" s="53" t="s">
        <v>64</v>
      </c>
      <c r="O6" s="53"/>
      <c r="P6" s="60" t="s">
        <v>60</v>
      </c>
      <c r="Q6" s="53" t="s">
        <v>65</v>
      </c>
      <c r="R6" s="53"/>
      <c r="S6" s="53" t="s">
        <v>66</v>
      </c>
      <c r="T6" s="53"/>
      <c r="U6" s="53" t="s">
        <v>9</v>
      </c>
      <c r="V6" s="53"/>
      <c r="W6" s="53" t="s">
        <v>10</v>
      </c>
      <c r="X6" s="53"/>
      <c r="Y6" s="60" t="s">
        <v>17</v>
      </c>
      <c r="Z6" s="62" t="s">
        <v>16</v>
      </c>
      <c r="AA6" s="53" t="s">
        <v>30</v>
      </c>
      <c r="AB6" s="53"/>
      <c r="AC6" s="53" t="s">
        <v>31</v>
      </c>
      <c r="AD6" s="53"/>
      <c r="AE6" s="53" t="s">
        <v>32</v>
      </c>
      <c r="AF6" s="53"/>
      <c r="AG6" s="53" t="s">
        <v>33</v>
      </c>
      <c r="AH6" s="53"/>
      <c r="AI6" s="54" t="s">
        <v>34</v>
      </c>
      <c r="AJ6" s="53" t="s">
        <v>15</v>
      </c>
      <c r="AK6" s="53"/>
      <c r="AL6" s="53" t="s">
        <v>57</v>
      </c>
      <c r="AM6" s="53"/>
      <c r="AN6" s="53" t="s">
        <v>18</v>
      </c>
      <c r="AO6" s="53"/>
      <c r="AP6" s="53" t="s">
        <v>11</v>
      </c>
      <c r="AQ6" s="53"/>
      <c r="AR6" s="54" t="s">
        <v>35</v>
      </c>
      <c r="AS6" s="53" t="s">
        <v>51</v>
      </c>
      <c r="AT6" s="53"/>
      <c r="AU6" s="53" t="s">
        <v>52</v>
      </c>
      <c r="AV6" s="53"/>
      <c r="AW6" s="53" t="s">
        <v>53</v>
      </c>
      <c r="AX6" s="53"/>
      <c r="AY6" s="53" t="s">
        <v>54</v>
      </c>
      <c r="AZ6" s="53"/>
      <c r="BA6" s="54" t="s">
        <v>36</v>
      </c>
      <c r="BB6" s="55" t="s">
        <v>12</v>
      </c>
      <c r="BC6" s="55"/>
      <c r="BD6" s="54" t="s">
        <v>37</v>
      </c>
      <c r="BE6" s="53" t="s">
        <v>38</v>
      </c>
      <c r="BF6" s="56"/>
      <c r="BG6" s="53" t="s">
        <v>39</v>
      </c>
      <c r="BH6" s="56"/>
      <c r="BI6" s="53" t="s">
        <v>40</v>
      </c>
      <c r="BJ6" s="56"/>
      <c r="BK6" s="53" t="s">
        <v>13</v>
      </c>
      <c r="BL6" s="53"/>
      <c r="BM6" s="71" t="s">
        <v>41</v>
      </c>
      <c r="BN6" s="55" t="s">
        <v>14</v>
      </c>
      <c r="BO6" s="55"/>
      <c r="BP6" s="54" t="s">
        <v>42</v>
      </c>
      <c r="BQ6" s="67"/>
    </row>
    <row r="7" spans="1:69" ht="63" x14ac:dyDescent="0.25">
      <c r="A7" s="67"/>
      <c r="B7" s="67"/>
      <c r="C7" s="74"/>
      <c r="D7" s="3" t="s">
        <v>43</v>
      </c>
      <c r="E7" s="3" t="s">
        <v>44</v>
      </c>
      <c r="F7" s="3" t="s">
        <v>43</v>
      </c>
      <c r="G7" s="3" t="s">
        <v>44</v>
      </c>
      <c r="H7" s="3" t="s">
        <v>43</v>
      </c>
      <c r="I7" s="3" t="s">
        <v>44</v>
      </c>
      <c r="J7" s="3" t="s">
        <v>43</v>
      </c>
      <c r="K7" s="3" t="s">
        <v>44</v>
      </c>
      <c r="L7" s="3" t="s">
        <v>43</v>
      </c>
      <c r="M7" s="3" t="s">
        <v>44</v>
      </c>
      <c r="N7" s="3" t="s">
        <v>43</v>
      </c>
      <c r="O7" s="3" t="s">
        <v>44</v>
      </c>
      <c r="P7" s="61"/>
      <c r="Q7" s="3" t="s">
        <v>43</v>
      </c>
      <c r="R7" s="3" t="s">
        <v>44</v>
      </c>
      <c r="S7" s="3" t="s">
        <v>43</v>
      </c>
      <c r="T7" s="3" t="s">
        <v>44</v>
      </c>
      <c r="U7" s="3" t="s">
        <v>43</v>
      </c>
      <c r="V7" s="3" t="s">
        <v>44</v>
      </c>
      <c r="W7" s="3" t="s">
        <v>43</v>
      </c>
      <c r="X7" s="3" t="s">
        <v>44</v>
      </c>
      <c r="Y7" s="61"/>
      <c r="Z7" s="63"/>
      <c r="AA7" s="3" t="s">
        <v>43</v>
      </c>
      <c r="AB7" s="3" t="s">
        <v>44</v>
      </c>
      <c r="AC7" s="3" t="s">
        <v>43</v>
      </c>
      <c r="AD7" s="3" t="s">
        <v>44</v>
      </c>
      <c r="AE7" s="3" t="s">
        <v>43</v>
      </c>
      <c r="AF7" s="3" t="s">
        <v>44</v>
      </c>
      <c r="AG7" s="3" t="s">
        <v>43</v>
      </c>
      <c r="AH7" s="3" t="s">
        <v>44</v>
      </c>
      <c r="AI7" s="54"/>
      <c r="AJ7" s="3" t="s">
        <v>43</v>
      </c>
      <c r="AK7" s="3" t="s">
        <v>44</v>
      </c>
      <c r="AL7" s="3" t="s">
        <v>43</v>
      </c>
      <c r="AM7" s="3" t="s">
        <v>44</v>
      </c>
      <c r="AN7" s="3" t="s">
        <v>43</v>
      </c>
      <c r="AO7" s="3" t="s">
        <v>44</v>
      </c>
      <c r="AP7" s="3" t="s">
        <v>43</v>
      </c>
      <c r="AQ7" s="3" t="s">
        <v>44</v>
      </c>
      <c r="AR7" s="54"/>
      <c r="AS7" s="3" t="s">
        <v>43</v>
      </c>
      <c r="AT7" s="3" t="s">
        <v>44</v>
      </c>
      <c r="AU7" s="3" t="s">
        <v>43</v>
      </c>
      <c r="AV7" s="3" t="s">
        <v>44</v>
      </c>
      <c r="AW7" s="3" t="s">
        <v>43</v>
      </c>
      <c r="AX7" s="3" t="s">
        <v>44</v>
      </c>
      <c r="AY7" s="3" t="s">
        <v>43</v>
      </c>
      <c r="AZ7" s="3" t="s">
        <v>44</v>
      </c>
      <c r="BA7" s="54"/>
      <c r="BB7" s="3" t="s">
        <v>43</v>
      </c>
      <c r="BC7" s="3" t="s">
        <v>44</v>
      </c>
      <c r="BD7" s="54"/>
      <c r="BE7" s="3" t="s">
        <v>43</v>
      </c>
      <c r="BF7" s="39" t="s">
        <v>44</v>
      </c>
      <c r="BG7" s="3" t="s">
        <v>43</v>
      </c>
      <c r="BH7" s="39" t="s">
        <v>44</v>
      </c>
      <c r="BI7" s="3" t="s">
        <v>43</v>
      </c>
      <c r="BJ7" s="39" t="s">
        <v>44</v>
      </c>
      <c r="BK7" s="3" t="s">
        <v>43</v>
      </c>
      <c r="BL7" s="3" t="s">
        <v>44</v>
      </c>
      <c r="BM7" s="71"/>
      <c r="BN7" s="3" t="s">
        <v>43</v>
      </c>
      <c r="BO7" s="3" t="s">
        <v>44</v>
      </c>
      <c r="BP7" s="54"/>
      <c r="BQ7" s="67"/>
    </row>
    <row r="8" spans="1:69" ht="15.75" x14ac:dyDescent="0.25">
      <c r="A8" s="26">
        <v>1</v>
      </c>
      <c r="B8" s="26">
        <v>2</v>
      </c>
      <c r="C8" s="35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2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  <c r="Y8" s="32">
        <v>25</v>
      </c>
      <c r="Z8" s="32">
        <v>26</v>
      </c>
      <c r="AA8" s="31">
        <v>27</v>
      </c>
      <c r="AB8" s="31">
        <v>28</v>
      </c>
      <c r="AC8" s="31">
        <v>29</v>
      </c>
      <c r="AD8" s="31">
        <v>30</v>
      </c>
      <c r="AE8" s="31">
        <v>31</v>
      </c>
      <c r="AF8" s="31">
        <v>32</v>
      </c>
      <c r="AG8" s="31">
        <v>33</v>
      </c>
      <c r="AH8" s="31">
        <v>34</v>
      </c>
      <c r="AI8" s="31">
        <v>35</v>
      </c>
      <c r="AJ8" s="31">
        <v>36</v>
      </c>
      <c r="AK8" s="31">
        <v>37</v>
      </c>
      <c r="AL8" s="31">
        <v>38</v>
      </c>
      <c r="AM8" s="31">
        <v>39</v>
      </c>
      <c r="AN8" s="31">
        <v>40</v>
      </c>
      <c r="AO8" s="31">
        <v>41</v>
      </c>
      <c r="AP8" s="31">
        <v>42</v>
      </c>
      <c r="AQ8" s="31">
        <v>43</v>
      </c>
      <c r="AR8" s="31">
        <v>44</v>
      </c>
      <c r="AS8" s="31">
        <v>45</v>
      </c>
      <c r="AT8" s="31">
        <v>46</v>
      </c>
      <c r="AU8" s="31">
        <v>47</v>
      </c>
      <c r="AV8" s="31">
        <v>48</v>
      </c>
      <c r="AW8" s="31">
        <v>49</v>
      </c>
      <c r="AX8" s="31">
        <v>50</v>
      </c>
      <c r="AY8" s="31">
        <v>51</v>
      </c>
      <c r="AZ8" s="31">
        <v>52</v>
      </c>
      <c r="BA8" s="31">
        <v>53</v>
      </c>
      <c r="BB8" s="31">
        <v>54</v>
      </c>
      <c r="BC8" s="31">
        <v>55</v>
      </c>
      <c r="BD8" s="31">
        <v>56</v>
      </c>
      <c r="BE8" s="31">
        <v>57</v>
      </c>
      <c r="BF8" s="40">
        <v>58</v>
      </c>
      <c r="BG8" s="38">
        <v>59</v>
      </c>
      <c r="BH8" s="40">
        <v>60</v>
      </c>
      <c r="BI8" s="38">
        <v>61</v>
      </c>
      <c r="BJ8" s="40">
        <v>62</v>
      </c>
      <c r="BK8" s="38">
        <v>63</v>
      </c>
      <c r="BL8" s="38">
        <v>64</v>
      </c>
      <c r="BM8" s="43">
        <v>65</v>
      </c>
      <c r="BN8" s="31">
        <v>66</v>
      </c>
      <c r="BO8" s="31">
        <v>67</v>
      </c>
      <c r="BP8" s="31">
        <v>68</v>
      </c>
      <c r="BQ8" s="30">
        <v>69</v>
      </c>
    </row>
    <row r="9" spans="1:69" ht="15.75" x14ac:dyDescent="0.25">
      <c r="A9" s="27">
        <v>1</v>
      </c>
      <c r="B9" s="4" t="s">
        <v>0</v>
      </c>
      <c r="C9" s="5" t="s">
        <v>45</v>
      </c>
      <c r="D9" s="46">
        <v>6</v>
      </c>
      <c r="E9" s="47">
        <v>0</v>
      </c>
      <c r="F9" s="48">
        <v>1</v>
      </c>
      <c r="G9" s="24">
        <v>7</v>
      </c>
      <c r="H9" s="16">
        <v>23</v>
      </c>
      <c r="I9" s="24">
        <v>0</v>
      </c>
      <c r="J9" s="16">
        <v>15</v>
      </c>
      <c r="K9" s="24">
        <v>0</v>
      </c>
      <c r="L9" s="16">
        <v>15</v>
      </c>
      <c r="M9" s="24">
        <v>0</v>
      </c>
      <c r="N9" s="16">
        <v>15</v>
      </c>
      <c r="O9" s="24">
        <v>0</v>
      </c>
      <c r="P9" s="34"/>
      <c r="Q9" s="16">
        <v>15</v>
      </c>
      <c r="R9" s="24">
        <v>0</v>
      </c>
      <c r="S9" s="16">
        <v>15</v>
      </c>
      <c r="T9" s="21">
        <v>0</v>
      </c>
      <c r="U9" s="37">
        <v>1</v>
      </c>
      <c r="V9" s="21">
        <v>7</v>
      </c>
      <c r="W9" s="37">
        <v>1</v>
      </c>
      <c r="X9" s="21">
        <v>7</v>
      </c>
      <c r="Y9" s="33"/>
      <c r="Z9" s="33"/>
      <c r="AA9" s="21" t="s">
        <v>67</v>
      </c>
      <c r="AB9" s="6">
        <v>5</v>
      </c>
      <c r="AC9" s="21">
        <v>0</v>
      </c>
      <c r="AD9" s="6">
        <v>5</v>
      </c>
      <c r="AE9" s="21">
        <v>0</v>
      </c>
      <c r="AF9" s="6">
        <v>1</v>
      </c>
      <c r="AG9" s="21">
        <v>54</v>
      </c>
      <c r="AH9" s="6">
        <v>15</v>
      </c>
      <c r="AI9" s="23">
        <f>E9+G9+I9+K9+M9+O9+R9+T9+V9+X9+AB9+AD9+AF9+AH9</f>
        <v>47</v>
      </c>
      <c r="AJ9" s="6">
        <v>96.924015621481274</v>
      </c>
      <c r="AK9" s="6">
        <v>5</v>
      </c>
      <c r="AL9" s="6">
        <v>0.2</v>
      </c>
      <c r="AM9" s="6">
        <v>10</v>
      </c>
      <c r="AN9" s="6">
        <v>97.8785858172172</v>
      </c>
      <c r="AO9" s="6">
        <v>5</v>
      </c>
      <c r="AP9" s="6">
        <v>99.138436291173377</v>
      </c>
      <c r="AQ9" s="6">
        <v>0</v>
      </c>
      <c r="AR9" s="23">
        <f>AK9+AM9+AO9+AQ9</f>
        <v>20</v>
      </c>
      <c r="AS9" s="21" t="s">
        <v>67</v>
      </c>
      <c r="AT9" s="6">
        <v>0</v>
      </c>
      <c r="AU9" s="21" t="s">
        <v>67</v>
      </c>
      <c r="AV9" s="6">
        <v>6.67</v>
      </c>
      <c r="AW9" s="21" t="s">
        <v>67</v>
      </c>
      <c r="AX9" s="6">
        <v>3.33</v>
      </c>
      <c r="AY9" s="21" t="s">
        <v>67</v>
      </c>
      <c r="AZ9" s="6">
        <v>1.67</v>
      </c>
      <c r="BA9" s="23">
        <f>AT9+AV9+AX9+AZ9</f>
        <v>11.67</v>
      </c>
      <c r="BB9" s="21">
        <v>160</v>
      </c>
      <c r="BC9" s="6">
        <v>3</v>
      </c>
      <c r="BD9" s="25">
        <f>BC9</f>
        <v>3</v>
      </c>
      <c r="BE9" s="21">
        <v>99.969038832354741</v>
      </c>
      <c r="BF9" s="41">
        <v>10</v>
      </c>
      <c r="BG9" s="21">
        <v>51.460284860720684</v>
      </c>
      <c r="BH9" s="41">
        <v>0</v>
      </c>
      <c r="BI9" s="21">
        <v>81.344435712891297</v>
      </c>
      <c r="BJ9" s="41">
        <v>0</v>
      </c>
      <c r="BK9" s="21">
        <v>99.466781957054323</v>
      </c>
      <c r="BL9" s="6">
        <v>0</v>
      </c>
      <c r="BM9" s="45">
        <f>BF9+BH9+BJ9+BL9</f>
        <v>10</v>
      </c>
      <c r="BN9" s="21">
        <v>99.98</v>
      </c>
      <c r="BO9" s="6">
        <v>5</v>
      </c>
      <c r="BP9" s="23">
        <f>BO9</f>
        <v>5</v>
      </c>
      <c r="BQ9" s="23">
        <f>BP9+BM9+BD9+BA9+AR9+AI9</f>
        <v>96.67</v>
      </c>
    </row>
    <row r="10" spans="1:69" ht="31.5" x14ac:dyDescent="0.25">
      <c r="A10" s="27">
        <v>2</v>
      </c>
      <c r="B10" s="4" t="s">
        <v>59</v>
      </c>
      <c r="C10" s="5" t="s">
        <v>45</v>
      </c>
      <c r="D10" s="16">
        <v>2</v>
      </c>
      <c r="E10" s="24">
        <v>1</v>
      </c>
      <c r="F10" s="49">
        <v>1</v>
      </c>
      <c r="G10" s="24">
        <v>7</v>
      </c>
      <c r="H10" s="24">
        <v>4</v>
      </c>
      <c r="I10" s="24">
        <v>0</v>
      </c>
      <c r="J10" s="16">
        <v>4</v>
      </c>
      <c r="K10" s="24">
        <v>0</v>
      </c>
      <c r="L10" s="16">
        <v>4</v>
      </c>
      <c r="M10" s="24">
        <v>0</v>
      </c>
      <c r="N10" s="16">
        <v>4</v>
      </c>
      <c r="O10" s="24">
        <v>0</v>
      </c>
      <c r="P10" s="34"/>
      <c r="Q10" s="16">
        <v>4</v>
      </c>
      <c r="R10" s="24">
        <v>0</v>
      </c>
      <c r="S10" s="16">
        <v>4</v>
      </c>
      <c r="T10" s="21">
        <v>0</v>
      </c>
      <c r="U10" s="37">
        <v>1</v>
      </c>
      <c r="V10" s="21">
        <v>7</v>
      </c>
      <c r="W10" s="37">
        <v>1</v>
      </c>
      <c r="X10" s="21">
        <v>7</v>
      </c>
      <c r="Y10" s="33"/>
      <c r="Z10" s="33"/>
      <c r="AA10" s="21" t="s">
        <v>67</v>
      </c>
      <c r="AB10" s="6">
        <v>5</v>
      </c>
      <c r="AC10" s="21">
        <v>0</v>
      </c>
      <c r="AD10" s="6">
        <v>5</v>
      </c>
      <c r="AE10" s="21">
        <v>0</v>
      </c>
      <c r="AF10" s="6">
        <v>1</v>
      </c>
      <c r="AG10" s="21">
        <v>47</v>
      </c>
      <c r="AH10" s="6">
        <v>15</v>
      </c>
      <c r="AI10" s="23">
        <f t="shared" ref="AI10:AI24" si="0">E10+G10+I10+K10+M10+O10+R10+T10+V10+X10+AB10+AD10+AF10+AH10</f>
        <v>48</v>
      </c>
      <c r="AJ10" s="6">
        <v>99.907121653719926</v>
      </c>
      <c r="AK10" s="6">
        <v>10</v>
      </c>
      <c r="AL10" s="6">
        <v>0.2</v>
      </c>
      <c r="AM10" s="6">
        <v>10</v>
      </c>
      <c r="AN10" s="6">
        <v>99.901126274797932</v>
      </c>
      <c r="AO10" s="6">
        <v>5</v>
      </c>
      <c r="AP10" s="6">
        <v>99.82014388489209</v>
      </c>
      <c r="AQ10" s="6">
        <v>0</v>
      </c>
      <c r="AR10" s="23">
        <f t="shared" ref="AR10:AR24" si="1">AK10+AM10+AO10+AQ10</f>
        <v>25</v>
      </c>
      <c r="AS10" s="21" t="s">
        <v>67</v>
      </c>
      <c r="AT10" s="6">
        <v>0</v>
      </c>
      <c r="AU10" s="21" t="s">
        <v>67</v>
      </c>
      <c r="AV10" s="6">
        <v>6.67</v>
      </c>
      <c r="AW10" s="21" t="s">
        <v>67</v>
      </c>
      <c r="AX10" s="6">
        <v>3.33</v>
      </c>
      <c r="AY10" s="21" t="s">
        <v>67</v>
      </c>
      <c r="AZ10" s="6">
        <v>1.67</v>
      </c>
      <c r="BA10" s="23">
        <f t="shared" ref="BA10:BA14" si="2">AT10+AV10+AX10+AZ10</f>
        <v>11.67</v>
      </c>
      <c r="BB10" s="21">
        <v>179</v>
      </c>
      <c r="BC10" s="6">
        <v>3</v>
      </c>
      <c r="BD10" s="25">
        <f t="shared" ref="BD10:BD24" si="3">BC10</f>
        <v>3</v>
      </c>
      <c r="BE10" s="21">
        <v>99.235623040048608</v>
      </c>
      <c r="BF10" s="41">
        <v>10</v>
      </c>
      <c r="BG10" s="21">
        <v>49.290153476626891</v>
      </c>
      <c r="BH10" s="41">
        <v>5</v>
      </c>
      <c r="BI10" s="21">
        <v>83.94015429203732</v>
      </c>
      <c r="BJ10" s="41">
        <v>0</v>
      </c>
      <c r="BK10" s="21">
        <v>98.715053344755077</v>
      </c>
      <c r="BL10" s="6">
        <v>0</v>
      </c>
      <c r="BM10" s="45">
        <f t="shared" ref="BM10:BM23" si="4">BF10+BH10+BJ10+BL10</f>
        <v>15</v>
      </c>
      <c r="BN10" s="21">
        <v>99.653438431448421</v>
      </c>
      <c r="BO10" s="6">
        <v>4</v>
      </c>
      <c r="BP10" s="23">
        <f t="shared" ref="BP10:BP24" si="5">BO10</f>
        <v>4</v>
      </c>
      <c r="BQ10" s="23">
        <f t="shared" ref="BQ10:BQ24" si="6">BP10+BM10+BD10+BA10+AR10+AI10</f>
        <v>106.67</v>
      </c>
    </row>
    <row r="11" spans="1:69" ht="15.75" x14ac:dyDescent="0.25">
      <c r="A11" s="27">
        <v>3</v>
      </c>
      <c r="B11" s="4" t="s">
        <v>55</v>
      </c>
      <c r="C11" s="5" t="s">
        <v>45</v>
      </c>
      <c r="D11" s="16">
        <v>0</v>
      </c>
      <c r="E11" s="24">
        <v>3</v>
      </c>
      <c r="F11" s="49">
        <v>1</v>
      </c>
      <c r="G11" s="24">
        <v>7</v>
      </c>
      <c r="H11" s="24" t="s">
        <v>67</v>
      </c>
      <c r="I11" s="24">
        <v>2.2999999999999998</v>
      </c>
      <c r="J11" s="16">
        <v>0</v>
      </c>
      <c r="K11" s="24">
        <v>3</v>
      </c>
      <c r="L11" s="16">
        <v>0</v>
      </c>
      <c r="M11" s="24">
        <v>3</v>
      </c>
      <c r="N11" s="16">
        <v>0</v>
      </c>
      <c r="O11" s="24">
        <v>3</v>
      </c>
      <c r="P11" s="34"/>
      <c r="Q11" s="16">
        <v>0</v>
      </c>
      <c r="R11" s="24">
        <v>3</v>
      </c>
      <c r="S11" s="16" t="s">
        <v>67</v>
      </c>
      <c r="T11" s="21">
        <v>2.2999999999999998</v>
      </c>
      <c r="U11" s="37">
        <v>1</v>
      </c>
      <c r="V11" s="21">
        <v>7</v>
      </c>
      <c r="W11" s="37" t="s">
        <v>67</v>
      </c>
      <c r="X11" s="21">
        <v>7</v>
      </c>
      <c r="Y11" s="15"/>
      <c r="Z11" s="15"/>
      <c r="AA11" s="21">
        <v>0</v>
      </c>
      <c r="AB11" s="6">
        <v>5</v>
      </c>
      <c r="AC11" s="21" t="s">
        <v>67</v>
      </c>
      <c r="AD11" s="6">
        <v>5</v>
      </c>
      <c r="AE11" s="21">
        <v>0</v>
      </c>
      <c r="AF11" s="6">
        <v>1</v>
      </c>
      <c r="AG11" s="21">
        <v>8</v>
      </c>
      <c r="AH11" s="6">
        <v>0</v>
      </c>
      <c r="AI11" s="23">
        <f t="shared" si="0"/>
        <v>51.6</v>
      </c>
      <c r="AJ11" s="6">
        <v>75.173420298733348</v>
      </c>
      <c r="AK11" s="6">
        <v>0</v>
      </c>
      <c r="AL11" s="6">
        <v>0.1</v>
      </c>
      <c r="AM11" s="6">
        <v>5</v>
      </c>
      <c r="AN11" s="16">
        <v>100</v>
      </c>
      <c r="AO11" s="6">
        <v>10</v>
      </c>
      <c r="AP11" s="6">
        <v>100</v>
      </c>
      <c r="AQ11" s="6">
        <v>5</v>
      </c>
      <c r="AR11" s="23">
        <f t="shared" si="1"/>
        <v>20</v>
      </c>
      <c r="AS11" s="21" t="s">
        <v>67</v>
      </c>
      <c r="AT11" s="6">
        <v>0</v>
      </c>
      <c r="AU11" s="21" t="s">
        <v>67</v>
      </c>
      <c r="AV11" s="6">
        <v>6.67</v>
      </c>
      <c r="AW11" s="21" t="s">
        <v>67</v>
      </c>
      <c r="AX11" s="6">
        <v>3.33</v>
      </c>
      <c r="AY11" s="21" t="s">
        <v>67</v>
      </c>
      <c r="AZ11" s="6">
        <v>1.67</v>
      </c>
      <c r="BA11" s="23">
        <f t="shared" si="2"/>
        <v>11.67</v>
      </c>
      <c r="BB11" s="21">
        <v>3</v>
      </c>
      <c r="BC11" s="6">
        <v>1</v>
      </c>
      <c r="BD11" s="25">
        <f t="shared" si="3"/>
        <v>1</v>
      </c>
      <c r="BE11" s="21" t="s">
        <v>67</v>
      </c>
      <c r="BF11" s="41">
        <v>9.0909090909090917</v>
      </c>
      <c r="BG11" s="21" t="s">
        <v>67</v>
      </c>
      <c r="BH11" s="41">
        <v>1.8181818181818181</v>
      </c>
      <c r="BI11" s="21" t="s">
        <v>67</v>
      </c>
      <c r="BJ11" s="41">
        <v>3.6363636363636362</v>
      </c>
      <c r="BK11" s="21" t="s">
        <v>67</v>
      </c>
      <c r="BL11" s="6">
        <v>0.45454545454545453</v>
      </c>
      <c r="BM11" s="45">
        <f t="shared" si="4"/>
        <v>15.000000000000002</v>
      </c>
      <c r="BN11" s="21">
        <v>100</v>
      </c>
      <c r="BO11" s="6">
        <v>5</v>
      </c>
      <c r="BP11" s="23">
        <f t="shared" si="5"/>
        <v>5</v>
      </c>
      <c r="BQ11" s="23">
        <f t="shared" si="6"/>
        <v>104.27000000000001</v>
      </c>
    </row>
    <row r="12" spans="1:69" ht="47.25" x14ac:dyDescent="0.25">
      <c r="A12" s="27">
        <v>4</v>
      </c>
      <c r="B12" s="4" t="s">
        <v>1</v>
      </c>
      <c r="C12" s="5" t="s">
        <v>45</v>
      </c>
      <c r="D12" s="24">
        <v>1</v>
      </c>
      <c r="E12" s="24">
        <v>1</v>
      </c>
      <c r="F12" s="49">
        <v>1</v>
      </c>
      <c r="G12" s="24">
        <v>7</v>
      </c>
      <c r="H12" s="24" t="s">
        <v>67</v>
      </c>
      <c r="I12" s="24">
        <v>2.2999999999999998</v>
      </c>
      <c r="J12" s="16">
        <v>0</v>
      </c>
      <c r="K12" s="24">
        <v>3</v>
      </c>
      <c r="L12" s="16">
        <v>0</v>
      </c>
      <c r="M12" s="24">
        <v>3</v>
      </c>
      <c r="N12" s="16">
        <v>0</v>
      </c>
      <c r="O12" s="24">
        <v>3</v>
      </c>
      <c r="P12" s="34"/>
      <c r="Q12" s="16">
        <v>0</v>
      </c>
      <c r="R12" s="24">
        <v>3</v>
      </c>
      <c r="S12" s="16" t="s">
        <v>67</v>
      </c>
      <c r="T12" s="21">
        <v>2.2999999999999998</v>
      </c>
      <c r="U12" s="37">
        <v>1</v>
      </c>
      <c r="V12" s="21">
        <v>7</v>
      </c>
      <c r="W12" s="37" t="s">
        <v>67</v>
      </c>
      <c r="X12" s="21">
        <v>7</v>
      </c>
      <c r="Y12" s="15"/>
      <c r="Z12" s="15"/>
      <c r="AA12" s="21">
        <v>0</v>
      </c>
      <c r="AB12" s="6">
        <v>5</v>
      </c>
      <c r="AC12" s="21" t="s">
        <v>67</v>
      </c>
      <c r="AD12" s="6">
        <v>5</v>
      </c>
      <c r="AE12" s="21">
        <v>0</v>
      </c>
      <c r="AF12" s="6">
        <v>1</v>
      </c>
      <c r="AG12" s="21">
        <v>21</v>
      </c>
      <c r="AH12" s="6">
        <v>7</v>
      </c>
      <c r="AI12" s="23">
        <f t="shared" si="0"/>
        <v>56.6</v>
      </c>
      <c r="AJ12" s="6">
        <v>78.784479018022395</v>
      </c>
      <c r="AK12" s="6">
        <v>0</v>
      </c>
      <c r="AL12" s="6">
        <v>0</v>
      </c>
      <c r="AM12" s="6">
        <v>0</v>
      </c>
      <c r="AN12" s="6">
        <v>56.042855654037133</v>
      </c>
      <c r="AO12" s="6">
        <v>0</v>
      </c>
      <c r="AP12" s="6">
        <v>99.654377880184327</v>
      </c>
      <c r="AQ12" s="6">
        <v>0</v>
      </c>
      <c r="AR12" s="23">
        <f t="shared" si="1"/>
        <v>0</v>
      </c>
      <c r="AS12" s="36" t="s">
        <v>67</v>
      </c>
      <c r="AT12" s="6">
        <v>0</v>
      </c>
      <c r="AU12" s="21" t="s">
        <v>67</v>
      </c>
      <c r="AV12" s="6">
        <v>6.67</v>
      </c>
      <c r="AW12" s="24" t="s">
        <v>67</v>
      </c>
      <c r="AX12" s="6">
        <v>3.33</v>
      </c>
      <c r="AY12" s="21" t="s">
        <v>67</v>
      </c>
      <c r="AZ12" s="6">
        <v>1.67</v>
      </c>
      <c r="BA12" s="23">
        <f t="shared" si="2"/>
        <v>11.67</v>
      </c>
      <c r="BB12" s="21">
        <v>73</v>
      </c>
      <c r="BC12" s="6">
        <v>1</v>
      </c>
      <c r="BD12" s="25">
        <f t="shared" si="3"/>
        <v>1</v>
      </c>
      <c r="BE12" s="21" t="s">
        <v>67</v>
      </c>
      <c r="BF12" s="41">
        <v>9.0909090909090917</v>
      </c>
      <c r="BG12" s="21" t="s">
        <v>67</v>
      </c>
      <c r="BH12" s="41">
        <v>1.8181818181818181</v>
      </c>
      <c r="BI12" s="21" t="s">
        <v>67</v>
      </c>
      <c r="BJ12" s="41">
        <v>3.6363636363636362</v>
      </c>
      <c r="BK12" s="21" t="s">
        <v>67</v>
      </c>
      <c r="BL12" s="6">
        <v>0.45454545454545453</v>
      </c>
      <c r="BM12" s="45">
        <f t="shared" si="4"/>
        <v>15.000000000000002</v>
      </c>
      <c r="BN12" s="21">
        <v>100</v>
      </c>
      <c r="BO12" s="6">
        <v>5</v>
      </c>
      <c r="BP12" s="23">
        <f t="shared" si="5"/>
        <v>5</v>
      </c>
      <c r="BQ12" s="23">
        <f t="shared" si="6"/>
        <v>89.27000000000001</v>
      </c>
    </row>
    <row r="13" spans="1:69" ht="31.5" x14ac:dyDescent="0.25">
      <c r="A13" s="27">
        <v>5</v>
      </c>
      <c r="B13" s="4" t="s">
        <v>50</v>
      </c>
      <c r="C13" s="5" t="s">
        <v>45</v>
      </c>
      <c r="D13" s="16">
        <v>0</v>
      </c>
      <c r="E13" s="24">
        <v>3</v>
      </c>
      <c r="F13" s="49">
        <v>1</v>
      </c>
      <c r="G13" s="24">
        <v>7</v>
      </c>
      <c r="H13" s="24">
        <v>0</v>
      </c>
      <c r="I13" s="24">
        <v>3</v>
      </c>
      <c r="J13" s="16">
        <v>0</v>
      </c>
      <c r="K13" s="24">
        <v>3</v>
      </c>
      <c r="L13" s="16">
        <v>0</v>
      </c>
      <c r="M13" s="24">
        <v>3</v>
      </c>
      <c r="N13" s="16">
        <v>0</v>
      </c>
      <c r="O13" s="24">
        <v>3</v>
      </c>
      <c r="P13" s="34"/>
      <c r="Q13" s="16">
        <v>0</v>
      </c>
      <c r="R13" s="24">
        <v>3</v>
      </c>
      <c r="S13" s="16">
        <v>0</v>
      </c>
      <c r="T13" s="21">
        <v>3</v>
      </c>
      <c r="U13" s="37">
        <v>1</v>
      </c>
      <c r="V13" s="21">
        <v>7</v>
      </c>
      <c r="W13" s="37">
        <v>1</v>
      </c>
      <c r="X13" s="21">
        <v>7</v>
      </c>
      <c r="Y13" s="15"/>
      <c r="Z13" s="15"/>
      <c r="AA13" s="21" t="s">
        <v>67</v>
      </c>
      <c r="AB13" s="6">
        <v>5</v>
      </c>
      <c r="AC13" s="21">
        <v>0</v>
      </c>
      <c r="AD13" s="6">
        <v>5</v>
      </c>
      <c r="AE13" s="21">
        <v>0</v>
      </c>
      <c r="AF13" s="6">
        <v>1</v>
      </c>
      <c r="AG13" s="21">
        <v>18</v>
      </c>
      <c r="AH13" s="6">
        <v>3</v>
      </c>
      <c r="AI13" s="23">
        <f t="shared" si="0"/>
        <v>56</v>
      </c>
      <c r="AJ13" s="6">
        <v>99.999934237545162</v>
      </c>
      <c r="AK13" s="6">
        <v>10</v>
      </c>
      <c r="AL13" s="6">
        <v>0.1</v>
      </c>
      <c r="AM13" s="6">
        <v>5</v>
      </c>
      <c r="AN13" s="6">
        <v>100</v>
      </c>
      <c r="AO13" s="6">
        <v>10</v>
      </c>
      <c r="AP13" s="6">
        <v>99.750623441396513</v>
      </c>
      <c r="AQ13" s="6">
        <v>0</v>
      </c>
      <c r="AR13" s="23">
        <f t="shared" si="1"/>
        <v>25</v>
      </c>
      <c r="AS13" s="21" t="s">
        <v>67</v>
      </c>
      <c r="AT13" s="6">
        <v>0</v>
      </c>
      <c r="AU13" s="21" t="s">
        <v>67</v>
      </c>
      <c r="AV13" s="6">
        <v>6.67</v>
      </c>
      <c r="AW13" s="21" t="s">
        <v>67</v>
      </c>
      <c r="AX13" s="6">
        <v>3.33</v>
      </c>
      <c r="AY13" s="21" t="s">
        <v>67</v>
      </c>
      <c r="AZ13" s="6">
        <v>1.67</v>
      </c>
      <c r="BA13" s="23">
        <f t="shared" si="2"/>
        <v>11.67</v>
      </c>
      <c r="BB13" s="21">
        <v>120</v>
      </c>
      <c r="BC13" s="6">
        <v>2</v>
      </c>
      <c r="BD13" s="25">
        <f t="shared" si="3"/>
        <v>2</v>
      </c>
      <c r="BE13" s="21">
        <v>99.719545940928299</v>
      </c>
      <c r="BF13" s="41">
        <v>10</v>
      </c>
      <c r="BG13" s="21">
        <v>62.811827878326788</v>
      </c>
      <c r="BH13" s="41">
        <v>0</v>
      </c>
      <c r="BI13" s="21">
        <v>73.256980287701111</v>
      </c>
      <c r="BJ13" s="41">
        <v>0</v>
      </c>
      <c r="BK13" s="21">
        <v>99.92307692307692</v>
      </c>
      <c r="BL13" s="6">
        <v>0</v>
      </c>
      <c r="BM13" s="45">
        <f t="shared" si="4"/>
        <v>10</v>
      </c>
      <c r="BN13" s="21">
        <v>100</v>
      </c>
      <c r="BO13" s="6">
        <v>5</v>
      </c>
      <c r="BP13" s="23">
        <f t="shared" si="5"/>
        <v>5</v>
      </c>
      <c r="BQ13" s="23">
        <f t="shared" si="6"/>
        <v>109.67</v>
      </c>
    </row>
    <row r="14" spans="1:69" ht="31.5" x14ac:dyDescent="0.25">
      <c r="A14" s="27">
        <v>6</v>
      </c>
      <c r="B14" s="4" t="s">
        <v>75</v>
      </c>
      <c r="C14" s="5" t="s">
        <v>45</v>
      </c>
      <c r="D14" s="24">
        <v>0</v>
      </c>
      <c r="E14" s="24">
        <v>3</v>
      </c>
      <c r="F14" s="49">
        <v>1</v>
      </c>
      <c r="G14" s="24">
        <v>7</v>
      </c>
      <c r="H14" s="24">
        <v>0</v>
      </c>
      <c r="I14" s="24">
        <v>3</v>
      </c>
      <c r="J14" s="16">
        <v>0</v>
      </c>
      <c r="K14" s="24">
        <v>3</v>
      </c>
      <c r="L14" s="16">
        <v>0</v>
      </c>
      <c r="M14" s="24">
        <v>3</v>
      </c>
      <c r="N14" s="16">
        <v>0</v>
      </c>
      <c r="O14" s="24">
        <v>3</v>
      </c>
      <c r="P14" s="34"/>
      <c r="Q14" s="16">
        <v>0</v>
      </c>
      <c r="R14" s="24">
        <v>3</v>
      </c>
      <c r="S14" s="16">
        <v>0</v>
      </c>
      <c r="T14" s="21">
        <v>3</v>
      </c>
      <c r="U14" s="37">
        <v>1</v>
      </c>
      <c r="V14" s="21">
        <v>7</v>
      </c>
      <c r="W14" s="37">
        <v>1</v>
      </c>
      <c r="X14" s="21">
        <v>7</v>
      </c>
      <c r="Y14" s="15"/>
      <c r="Z14" s="15"/>
      <c r="AA14" s="21" t="s">
        <v>67</v>
      </c>
      <c r="AB14" s="6">
        <v>5</v>
      </c>
      <c r="AC14" s="21">
        <v>0</v>
      </c>
      <c r="AD14" s="6">
        <v>5</v>
      </c>
      <c r="AE14" s="21">
        <v>0</v>
      </c>
      <c r="AF14" s="6">
        <v>1</v>
      </c>
      <c r="AG14" s="21">
        <v>3</v>
      </c>
      <c r="AH14" s="6">
        <v>0</v>
      </c>
      <c r="AI14" s="23">
        <f>E14+G14+I14+K14+M14+O14+R14+T14+V14+X14+AB14+AD14+AF14+AH14</f>
        <v>53</v>
      </c>
      <c r="AJ14" s="6">
        <v>100</v>
      </c>
      <c r="AK14" s="6">
        <v>10</v>
      </c>
      <c r="AL14" s="6">
        <v>0.1</v>
      </c>
      <c r="AM14" s="6">
        <v>5</v>
      </c>
      <c r="AN14" s="6">
        <v>100</v>
      </c>
      <c r="AO14" s="6">
        <v>10</v>
      </c>
      <c r="AP14" s="6">
        <v>100</v>
      </c>
      <c r="AQ14" s="6">
        <v>5</v>
      </c>
      <c r="AR14" s="23">
        <f t="shared" si="1"/>
        <v>30</v>
      </c>
      <c r="AS14" s="36">
        <v>0.4698</v>
      </c>
      <c r="AT14" s="6">
        <v>0</v>
      </c>
      <c r="AU14" s="21">
        <v>10</v>
      </c>
      <c r="AV14" s="6">
        <v>10</v>
      </c>
      <c r="AW14" s="21">
        <v>-77.8</v>
      </c>
      <c r="AX14" s="6">
        <v>0</v>
      </c>
      <c r="AY14" s="21">
        <v>2</v>
      </c>
      <c r="AZ14" s="6">
        <v>1</v>
      </c>
      <c r="BA14" s="23">
        <f t="shared" si="2"/>
        <v>11</v>
      </c>
      <c r="BB14" s="21">
        <v>29</v>
      </c>
      <c r="BC14" s="6">
        <v>1</v>
      </c>
      <c r="BD14" s="25">
        <f t="shared" si="3"/>
        <v>1</v>
      </c>
      <c r="BE14" s="21">
        <v>99.623845630154719</v>
      </c>
      <c r="BF14" s="41">
        <v>10</v>
      </c>
      <c r="BG14" s="21">
        <v>-31.020833850661774</v>
      </c>
      <c r="BH14" s="41">
        <v>10</v>
      </c>
      <c r="BI14" s="21">
        <v>179.25434519400719</v>
      </c>
      <c r="BJ14" s="41">
        <v>10</v>
      </c>
      <c r="BK14" s="21">
        <v>99.931833674164963</v>
      </c>
      <c r="BL14" s="6">
        <v>0</v>
      </c>
      <c r="BM14" s="45">
        <f t="shared" si="4"/>
        <v>30</v>
      </c>
      <c r="BN14" s="21">
        <v>100</v>
      </c>
      <c r="BO14" s="6">
        <v>5</v>
      </c>
      <c r="BP14" s="23">
        <f t="shared" si="5"/>
        <v>5</v>
      </c>
      <c r="BQ14" s="23">
        <f>BP14+BM14+BD14+BA14+AR14+AI14</f>
        <v>130</v>
      </c>
    </row>
    <row r="15" spans="1:69" ht="31.5" x14ac:dyDescent="0.25">
      <c r="A15" s="27">
        <v>7</v>
      </c>
      <c r="B15" s="4" t="s">
        <v>46</v>
      </c>
      <c r="C15" s="5" t="s">
        <v>45</v>
      </c>
      <c r="D15" s="16">
        <v>0</v>
      </c>
      <c r="E15" s="24">
        <v>3</v>
      </c>
      <c r="F15" s="49">
        <v>1</v>
      </c>
      <c r="G15" s="24">
        <v>7</v>
      </c>
      <c r="H15" s="24">
        <v>0</v>
      </c>
      <c r="I15" s="24">
        <v>3</v>
      </c>
      <c r="J15" s="16">
        <v>0</v>
      </c>
      <c r="K15" s="24">
        <v>3</v>
      </c>
      <c r="L15" s="16">
        <v>0</v>
      </c>
      <c r="M15" s="24">
        <v>3</v>
      </c>
      <c r="N15" s="16">
        <v>0</v>
      </c>
      <c r="O15" s="24">
        <v>3</v>
      </c>
      <c r="P15" s="34"/>
      <c r="Q15" s="16">
        <v>0</v>
      </c>
      <c r="R15" s="24">
        <v>3</v>
      </c>
      <c r="S15" s="16">
        <v>0</v>
      </c>
      <c r="T15" s="21">
        <v>3</v>
      </c>
      <c r="U15" s="37">
        <v>1</v>
      </c>
      <c r="V15" s="21">
        <v>7</v>
      </c>
      <c r="W15" s="37">
        <v>1</v>
      </c>
      <c r="X15" s="21">
        <v>7</v>
      </c>
      <c r="Y15" s="15"/>
      <c r="Z15" s="15"/>
      <c r="AA15" s="21">
        <v>0</v>
      </c>
      <c r="AB15" s="6">
        <v>5</v>
      </c>
      <c r="AC15" s="21">
        <v>0</v>
      </c>
      <c r="AD15" s="6">
        <v>5</v>
      </c>
      <c r="AE15" s="21">
        <v>0</v>
      </c>
      <c r="AF15" s="6">
        <v>1</v>
      </c>
      <c r="AG15" s="21">
        <v>8</v>
      </c>
      <c r="AH15" s="6">
        <v>0</v>
      </c>
      <c r="AI15" s="23">
        <f t="shared" si="0"/>
        <v>53</v>
      </c>
      <c r="AJ15" s="6">
        <v>99.480895848692072</v>
      </c>
      <c r="AK15" s="6">
        <v>10</v>
      </c>
      <c r="AL15" s="6">
        <v>0.2</v>
      </c>
      <c r="AM15" s="6">
        <v>10</v>
      </c>
      <c r="AN15" s="6">
        <v>100</v>
      </c>
      <c r="AO15" s="6">
        <v>10</v>
      </c>
      <c r="AP15" s="6">
        <v>100</v>
      </c>
      <c r="AQ15" s="6">
        <v>5</v>
      </c>
      <c r="AR15" s="23">
        <f t="shared" si="1"/>
        <v>35</v>
      </c>
      <c r="AS15" s="36" t="s">
        <v>67</v>
      </c>
      <c r="AT15" s="6">
        <v>0</v>
      </c>
      <c r="AU15" s="21" t="s">
        <v>67</v>
      </c>
      <c r="AV15" s="6">
        <v>6.67</v>
      </c>
      <c r="AW15" s="21" t="s">
        <v>67</v>
      </c>
      <c r="AX15" s="6">
        <v>3.33</v>
      </c>
      <c r="AY15" s="21" t="s">
        <v>67</v>
      </c>
      <c r="AZ15" s="6">
        <v>1.67</v>
      </c>
      <c r="BA15" s="23">
        <f t="shared" ref="BA15:BA20" si="7">AT15+AV15+AX15+AZ15</f>
        <v>11.67</v>
      </c>
      <c r="BB15" s="21">
        <v>3</v>
      </c>
      <c r="BC15" s="6">
        <v>1</v>
      </c>
      <c r="BD15" s="25">
        <f t="shared" si="3"/>
        <v>1</v>
      </c>
      <c r="BE15" s="21">
        <v>98.968992248062023</v>
      </c>
      <c r="BF15" s="41">
        <v>10</v>
      </c>
      <c r="BG15" s="21">
        <v>61.601243684415088</v>
      </c>
      <c r="BH15" s="41">
        <v>0</v>
      </c>
      <c r="BI15" s="21">
        <v>94.200115763930626</v>
      </c>
      <c r="BJ15" s="41">
        <v>0</v>
      </c>
      <c r="BK15" s="21">
        <v>100</v>
      </c>
      <c r="BL15" s="6">
        <v>5</v>
      </c>
      <c r="BM15" s="45">
        <f t="shared" si="4"/>
        <v>15</v>
      </c>
      <c r="BN15" s="21">
        <v>100</v>
      </c>
      <c r="BO15" s="6">
        <v>5</v>
      </c>
      <c r="BP15" s="23">
        <f t="shared" si="5"/>
        <v>5</v>
      </c>
      <c r="BQ15" s="23">
        <f t="shared" si="6"/>
        <v>120.67</v>
      </c>
    </row>
    <row r="16" spans="1:69" ht="31.5" x14ac:dyDescent="0.25">
      <c r="A16" s="27">
        <v>8</v>
      </c>
      <c r="B16" s="4" t="s">
        <v>2</v>
      </c>
      <c r="C16" s="5" t="s">
        <v>45</v>
      </c>
      <c r="D16" s="24">
        <v>0</v>
      </c>
      <c r="E16" s="24">
        <v>3</v>
      </c>
      <c r="F16" s="49">
        <v>1</v>
      </c>
      <c r="G16" s="24">
        <v>7</v>
      </c>
      <c r="H16" s="24">
        <v>0</v>
      </c>
      <c r="I16" s="24">
        <v>3</v>
      </c>
      <c r="J16" s="16">
        <v>0</v>
      </c>
      <c r="K16" s="24">
        <v>3</v>
      </c>
      <c r="L16" s="16">
        <v>0</v>
      </c>
      <c r="M16" s="24">
        <v>3</v>
      </c>
      <c r="N16" s="16">
        <v>0</v>
      </c>
      <c r="O16" s="24">
        <v>3</v>
      </c>
      <c r="P16" s="34"/>
      <c r="Q16" s="16">
        <v>0</v>
      </c>
      <c r="R16" s="24">
        <v>3</v>
      </c>
      <c r="S16" s="16">
        <v>0</v>
      </c>
      <c r="T16" s="21">
        <v>3</v>
      </c>
      <c r="U16" s="37">
        <v>1</v>
      </c>
      <c r="V16" s="21">
        <v>7</v>
      </c>
      <c r="W16" s="37">
        <v>1</v>
      </c>
      <c r="X16" s="21">
        <v>7</v>
      </c>
      <c r="Y16" s="15"/>
      <c r="Z16" s="15"/>
      <c r="AA16" s="21" t="s">
        <v>67</v>
      </c>
      <c r="AB16" s="6">
        <v>5</v>
      </c>
      <c r="AC16" s="21">
        <v>0</v>
      </c>
      <c r="AD16" s="6">
        <v>5</v>
      </c>
      <c r="AE16" s="21">
        <v>0</v>
      </c>
      <c r="AF16" s="6">
        <v>1</v>
      </c>
      <c r="AG16" s="21">
        <v>16</v>
      </c>
      <c r="AH16" s="6">
        <v>3</v>
      </c>
      <c r="AI16" s="23">
        <f t="shared" si="0"/>
        <v>56</v>
      </c>
      <c r="AJ16" s="6">
        <v>97.078935506665388</v>
      </c>
      <c r="AK16" s="6">
        <v>10</v>
      </c>
      <c r="AL16" s="6">
        <v>0.3</v>
      </c>
      <c r="AM16" s="6">
        <v>10</v>
      </c>
      <c r="AN16" s="6">
        <v>99.662142586283196</v>
      </c>
      <c r="AO16" s="6">
        <v>5</v>
      </c>
      <c r="AP16" s="6">
        <v>99.683877766069557</v>
      </c>
      <c r="AQ16" s="6">
        <v>0</v>
      </c>
      <c r="AR16" s="23">
        <f>AK16+AM16+AO16+AQ16</f>
        <v>25</v>
      </c>
      <c r="AS16" s="36" t="s">
        <v>67</v>
      </c>
      <c r="AT16" s="6">
        <v>0</v>
      </c>
      <c r="AU16" s="21" t="s">
        <v>67</v>
      </c>
      <c r="AV16" s="6">
        <v>6.67</v>
      </c>
      <c r="AW16" s="21" t="s">
        <v>67</v>
      </c>
      <c r="AX16" s="6">
        <v>3.33</v>
      </c>
      <c r="AY16" s="21" t="s">
        <v>67</v>
      </c>
      <c r="AZ16" s="6">
        <v>1.67</v>
      </c>
      <c r="BA16" s="23">
        <f t="shared" si="7"/>
        <v>11.67</v>
      </c>
      <c r="BB16" s="21">
        <v>52</v>
      </c>
      <c r="BC16" s="6">
        <v>1</v>
      </c>
      <c r="BD16" s="25">
        <f t="shared" si="3"/>
        <v>1</v>
      </c>
      <c r="BE16" s="21">
        <v>94.557020992852912</v>
      </c>
      <c r="BF16" s="41">
        <v>0</v>
      </c>
      <c r="BG16" s="21">
        <v>119.35749096575275</v>
      </c>
      <c r="BH16" s="41">
        <v>0</v>
      </c>
      <c r="BI16" s="21">
        <v>76.048560837988134</v>
      </c>
      <c r="BJ16" s="41">
        <v>0</v>
      </c>
      <c r="BK16" s="21">
        <v>99.765258215962433</v>
      </c>
      <c r="BL16" s="6">
        <v>0</v>
      </c>
      <c r="BM16" s="45">
        <f t="shared" si="4"/>
        <v>0</v>
      </c>
      <c r="BN16" s="21">
        <v>100</v>
      </c>
      <c r="BO16" s="6">
        <v>5</v>
      </c>
      <c r="BP16" s="23">
        <f t="shared" si="5"/>
        <v>5</v>
      </c>
      <c r="BQ16" s="23">
        <f t="shared" si="6"/>
        <v>98.67</v>
      </c>
    </row>
    <row r="17" spans="1:69" ht="39.4" customHeight="1" x14ac:dyDescent="0.25">
      <c r="A17" s="27">
        <v>9</v>
      </c>
      <c r="B17" s="4" t="s">
        <v>69</v>
      </c>
      <c r="C17" s="5" t="s">
        <v>45</v>
      </c>
      <c r="D17" s="24">
        <v>0</v>
      </c>
      <c r="E17" s="24">
        <v>3</v>
      </c>
      <c r="F17" s="49">
        <v>1</v>
      </c>
      <c r="G17" s="24">
        <v>7</v>
      </c>
      <c r="H17" s="24">
        <v>0</v>
      </c>
      <c r="I17" s="24">
        <v>3</v>
      </c>
      <c r="J17" s="16">
        <v>0</v>
      </c>
      <c r="K17" s="24">
        <v>3</v>
      </c>
      <c r="L17" s="16">
        <v>0</v>
      </c>
      <c r="M17" s="24">
        <v>3</v>
      </c>
      <c r="N17" s="16">
        <v>0</v>
      </c>
      <c r="O17" s="24">
        <v>3</v>
      </c>
      <c r="P17" s="34"/>
      <c r="Q17" s="16">
        <v>0</v>
      </c>
      <c r="R17" s="24">
        <v>3</v>
      </c>
      <c r="S17" s="16">
        <v>0</v>
      </c>
      <c r="T17" s="21">
        <v>3</v>
      </c>
      <c r="U17" s="37">
        <v>1</v>
      </c>
      <c r="V17" s="21">
        <v>7</v>
      </c>
      <c r="W17" s="37">
        <v>1</v>
      </c>
      <c r="X17" s="21">
        <v>7</v>
      </c>
      <c r="Y17" s="15"/>
      <c r="Z17" s="15"/>
      <c r="AA17" s="21" t="s">
        <v>67</v>
      </c>
      <c r="AB17" s="6">
        <v>5</v>
      </c>
      <c r="AC17" s="21">
        <v>0</v>
      </c>
      <c r="AD17" s="6">
        <v>5</v>
      </c>
      <c r="AE17" s="21">
        <v>0</v>
      </c>
      <c r="AF17" s="6">
        <v>1</v>
      </c>
      <c r="AG17" s="21">
        <v>31</v>
      </c>
      <c r="AH17" s="6">
        <v>10</v>
      </c>
      <c r="AI17" s="23">
        <f t="shared" si="0"/>
        <v>63</v>
      </c>
      <c r="AJ17" s="6">
        <v>99.541799741187489</v>
      </c>
      <c r="AK17" s="6">
        <v>10</v>
      </c>
      <c r="AL17" s="6">
        <v>0.1</v>
      </c>
      <c r="AM17" s="6">
        <v>5</v>
      </c>
      <c r="AN17" s="6">
        <v>99.993472720021103</v>
      </c>
      <c r="AO17" s="6">
        <v>10</v>
      </c>
      <c r="AP17" s="6">
        <v>100</v>
      </c>
      <c r="AQ17" s="6">
        <v>5</v>
      </c>
      <c r="AR17" s="23">
        <f t="shared" si="1"/>
        <v>30</v>
      </c>
      <c r="AS17" s="36">
        <v>0.252</v>
      </c>
      <c r="AT17" s="6">
        <v>0</v>
      </c>
      <c r="AU17" s="21">
        <v>5</v>
      </c>
      <c r="AV17" s="6">
        <v>5</v>
      </c>
      <c r="AW17" s="24" t="s">
        <v>72</v>
      </c>
      <c r="AX17" s="6">
        <v>10</v>
      </c>
      <c r="AY17" s="21">
        <v>2</v>
      </c>
      <c r="AZ17" s="6">
        <v>1</v>
      </c>
      <c r="BA17" s="23">
        <f t="shared" si="7"/>
        <v>16</v>
      </c>
      <c r="BB17" s="21">
        <v>229</v>
      </c>
      <c r="BC17" s="16">
        <v>3</v>
      </c>
      <c r="BD17" s="25">
        <f>BC17</f>
        <v>3</v>
      </c>
      <c r="BE17" s="21">
        <v>99.559706395725968</v>
      </c>
      <c r="BF17" s="41">
        <v>10</v>
      </c>
      <c r="BG17" s="21">
        <v>201.15212871883378</v>
      </c>
      <c r="BH17" s="41">
        <v>0</v>
      </c>
      <c r="BI17" s="21">
        <v>84.888713574601994</v>
      </c>
      <c r="BJ17" s="41">
        <v>0</v>
      </c>
      <c r="BK17" s="21">
        <v>99.398108340498709</v>
      </c>
      <c r="BL17" s="6">
        <v>0</v>
      </c>
      <c r="BM17" s="45">
        <f t="shared" si="4"/>
        <v>10</v>
      </c>
      <c r="BN17" s="21">
        <v>100</v>
      </c>
      <c r="BO17" s="6">
        <v>5</v>
      </c>
      <c r="BP17" s="23">
        <f t="shared" si="5"/>
        <v>5</v>
      </c>
      <c r="BQ17" s="23">
        <f t="shared" si="6"/>
        <v>127</v>
      </c>
    </row>
    <row r="18" spans="1:69" ht="15.75" x14ac:dyDescent="0.25">
      <c r="A18" s="27">
        <v>10</v>
      </c>
      <c r="B18" s="4" t="s">
        <v>70</v>
      </c>
      <c r="C18" s="5" t="s">
        <v>45</v>
      </c>
      <c r="D18" s="24">
        <v>3</v>
      </c>
      <c r="E18" s="24">
        <v>1</v>
      </c>
      <c r="F18" s="49">
        <v>1</v>
      </c>
      <c r="G18" s="24">
        <v>7</v>
      </c>
      <c r="H18" s="24">
        <v>0</v>
      </c>
      <c r="I18" s="24">
        <v>3</v>
      </c>
      <c r="J18" s="16">
        <v>0</v>
      </c>
      <c r="K18" s="24">
        <v>3</v>
      </c>
      <c r="L18" s="16">
        <v>0</v>
      </c>
      <c r="M18" s="24">
        <v>3</v>
      </c>
      <c r="N18" s="16">
        <v>0</v>
      </c>
      <c r="O18" s="24">
        <v>3</v>
      </c>
      <c r="P18" s="34"/>
      <c r="Q18" s="16">
        <v>0</v>
      </c>
      <c r="R18" s="24">
        <v>3</v>
      </c>
      <c r="S18" s="16">
        <v>0</v>
      </c>
      <c r="T18" s="21">
        <v>3</v>
      </c>
      <c r="U18" s="37">
        <v>1</v>
      </c>
      <c r="V18" s="21">
        <v>7</v>
      </c>
      <c r="W18" s="37">
        <v>1</v>
      </c>
      <c r="X18" s="21">
        <v>7</v>
      </c>
      <c r="Y18" s="15"/>
      <c r="Z18" s="15"/>
      <c r="AA18" s="21" t="s">
        <v>67</v>
      </c>
      <c r="AB18" s="6">
        <v>5</v>
      </c>
      <c r="AC18" s="21">
        <v>0</v>
      </c>
      <c r="AD18" s="6">
        <v>5</v>
      </c>
      <c r="AE18" s="21">
        <v>0</v>
      </c>
      <c r="AF18" s="6">
        <v>1</v>
      </c>
      <c r="AG18" s="21">
        <v>23</v>
      </c>
      <c r="AH18" s="6">
        <v>7</v>
      </c>
      <c r="AI18" s="23">
        <f t="shared" si="0"/>
        <v>58</v>
      </c>
      <c r="AJ18" s="6">
        <v>98.547353167913656</v>
      </c>
      <c r="AK18" s="6">
        <v>10</v>
      </c>
      <c r="AL18" s="6">
        <v>0.2</v>
      </c>
      <c r="AM18" s="6">
        <v>10</v>
      </c>
      <c r="AN18" s="6">
        <v>100</v>
      </c>
      <c r="AO18" s="6">
        <v>10</v>
      </c>
      <c r="AP18" s="6">
        <v>99.567099567099575</v>
      </c>
      <c r="AQ18" s="6">
        <v>0</v>
      </c>
      <c r="AR18" s="23">
        <f t="shared" si="1"/>
        <v>30</v>
      </c>
      <c r="AS18" s="36" t="s">
        <v>67</v>
      </c>
      <c r="AT18" s="6">
        <v>0</v>
      </c>
      <c r="AU18" s="21" t="s">
        <v>67</v>
      </c>
      <c r="AV18" s="6">
        <v>6.67</v>
      </c>
      <c r="AW18" s="24" t="s">
        <v>67</v>
      </c>
      <c r="AX18" s="6">
        <v>3.33</v>
      </c>
      <c r="AY18" s="21" t="s">
        <v>67</v>
      </c>
      <c r="AZ18" s="6">
        <v>1.67</v>
      </c>
      <c r="BA18" s="23">
        <f t="shared" si="7"/>
        <v>11.67</v>
      </c>
      <c r="BB18" s="21">
        <v>224</v>
      </c>
      <c r="BC18" s="6">
        <v>3</v>
      </c>
      <c r="BD18" s="25">
        <f t="shared" si="3"/>
        <v>3</v>
      </c>
      <c r="BE18" s="21">
        <v>97.847487834580377</v>
      </c>
      <c r="BF18" s="41">
        <v>10</v>
      </c>
      <c r="BG18" s="21">
        <v>141.41698646331034</v>
      </c>
      <c r="BH18" s="41">
        <v>0</v>
      </c>
      <c r="BI18" s="21">
        <v>118.90003651734833</v>
      </c>
      <c r="BJ18" s="41">
        <v>10</v>
      </c>
      <c r="BK18" s="21">
        <v>99.794661190965101</v>
      </c>
      <c r="BL18" s="6">
        <v>0</v>
      </c>
      <c r="BM18" s="45">
        <f t="shared" si="4"/>
        <v>20</v>
      </c>
      <c r="BN18" s="21">
        <v>99.8</v>
      </c>
      <c r="BO18" s="6">
        <v>4</v>
      </c>
      <c r="BP18" s="23">
        <f t="shared" si="5"/>
        <v>4</v>
      </c>
      <c r="BQ18" s="23">
        <f t="shared" si="6"/>
        <v>126.67</v>
      </c>
    </row>
    <row r="19" spans="1:69" ht="15.75" x14ac:dyDescent="0.25">
      <c r="A19" s="27">
        <v>11</v>
      </c>
      <c r="B19" s="4" t="s">
        <v>3</v>
      </c>
      <c r="C19" s="5" t="s">
        <v>45</v>
      </c>
      <c r="D19" s="24">
        <v>1</v>
      </c>
      <c r="E19" s="24">
        <v>1</v>
      </c>
      <c r="F19" s="49">
        <v>1</v>
      </c>
      <c r="G19" s="24">
        <v>7</v>
      </c>
      <c r="H19" s="24" t="s">
        <v>67</v>
      </c>
      <c r="I19" s="24">
        <v>2.2999999999999998</v>
      </c>
      <c r="J19" s="16">
        <v>0</v>
      </c>
      <c r="K19" s="24">
        <v>3</v>
      </c>
      <c r="L19" s="16">
        <v>0</v>
      </c>
      <c r="M19" s="24">
        <v>3</v>
      </c>
      <c r="N19" s="16">
        <v>0</v>
      </c>
      <c r="O19" s="24">
        <v>3</v>
      </c>
      <c r="P19" s="34"/>
      <c r="Q19" s="16">
        <v>0</v>
      </c>
      <c r="R19" s="24">
        <v>3</v>
      </c>
      <c r="S19" s="16" t="s">
        <v>67</v>
      </c>
      <c r="T19" s="21">
        <v>2.2999999999999998</v>
      </c>
      <c r="U19" s="37">
        <v>1</v>
      </c>
      <c r="V19" s="21">
        <v>7</v>
      </c>
      <c r="W19" s="37" t="s">
        <v>67</v>
      </c>
      <c r="X19" s="21">
        <v>7</v>
      </c>
      <c r="Y19" s="15"/>
      <c r="Z19" s="15"/>
      <c r="AA19" s="21">
        <v>0</v>
      </c>
      <c r="AB19" s="6">
        <v>5</v>
      </c>
      <c r="AC19" s="21" t="s">
        <v>67</v>
      </c>
      <c r="AD19" s="6">
        <v>5</v>
      </c>
      <c r="AE19" s="21">
        <v>0</v>
      </c>
      <c r="AF19" s="6">
        <v>1</v>
      </c>
      <c r="AG19" s="21">
        <v>3</v>
      </c>
      <c r="AH19" s="6">
        <v>0</v>
      </c>
      <c r="AI19" s="23">
        <f t="shared" si="0"/>
        <v>49.6</v>
      </c>
      <c r="AJ19" s="6">
        <v>98.380819816492917</v>
      </c>
      <c r="AK19" s="6">
        <v>10</v>
      </c>
      <c r="AL19" s="6">
        <v>0.1</v>
      </c>
      <c r="AM19" s="6">
        <v>5</v>
      </c>
      <c r="AN19" s="6">
        <v>97.85898568475227</v>
      </c>
      <c r="AO19" s="6">
        <v>5</v>
      </c>
      <c r="AP19" s="6">
        <v>100</v>
      </c>
      <c r="AQ19" s="6">
        <v>5</v>
      </c>
      <c r="AR19" s="23">
        <f t="shared" si="1"/>
        <v>25</v>
      </c>
      <c r="AS19" s="36" t="s">
        <v>67</v>
      </c>
      <c r="AT19" s="6">
        <v>0</v>
      </c>
      <c r="AU19" s="21" t="s">
        <v>67</v>
      </c>
      <c r="AV19" s="6">
        <v>6.67</v>
      </c>
      <c r="AW19" s="24" t="s">
        <v>67</v>
      </c>
      <c r="AX19" s="6">
        <v>3.33</v>
      </c>
      <c r="AY19" s="21" t="s">
        <v>67</v>
      </c>
      <c r="AZ19" s="6">
        <v>1.67</v>
      </c>
      <c r="BA19" s="23">
        <f t="shared" si="7"/>
        <v>11.67</v>
      </c>
      <c r="BB19" s="21">
        <v>6</v>
      </c>
      <c r="BC19" s="6">
        <v>1</v>
      </c>
      <c r="BD19" s="25">
        <f t="shared" si="3"/>
        <v>1</v>
      </c>
      <c r="BE19" s="21" t="s">
        <v>67</v>
      </c>
      <c r="BF19" s="41">
        <v>9.0909090909090917</v>
      </c>
      <c r="BG19" s="21" t="s">
        <v>67</v>
      </c>
      <c r="BH19" s="41">
        <v>1.8181818181818181</v>
      </c>
      <c r="BI19" s="21" t="s">
        <v>67</v>
      </c>
      <c r="BJ19" s="41">
        <v>3.6363636363636362</v>
      </c>
      <c r="BK19" s="21" t="s">
        <v>67</v>
      </c>
      <c r="BL19" s="6">
        <v>0.45454545454545453</v>
      </c>
      <c r="BM19" s="45">
        <f t="shared" si="4"/>
        <v>15.000000000000002</v>
      </c>
      <c r="BN19" s="21">
        <v>100</v>
      </c>
      <c r="BO19" s="6">
        <v>5</v>
      </c>
      <c r="BP19" s="23">
        <f t="shared" si="5"/>
        <v>5</v>
      </c>
      <c r="BQ19" s="23">
        <f t="shared" si="6"/>
        <v>107.27000000000001</v>
      </c>
    </row>
    <row r="20" spans="1:69" ht="31.5" x14ac:dyDescent="0.25">
      <c r="A20" s="27">
        <v>12</v>
      </c>
      <c r="B20" s="4" t="s">
        <v>58</v>
      </c>
      <c r="C20" s="5" t="s">
        <v>45</v>
      </c>
      <c r="D20" s="24">
        <v>4</v>
      </c>
      <c r="E20" s="24">
        <v>0</v>
      </c>
      <c r="F20" s="49">
        <v>1</v>
      </c>
      <c r="G20" s="24">
        <v>7</v>
      </c>
      <c r="H20" s="24" t="s">
        <v>67</v>
      </c>
      <c r="I20" s="24">
        <v>2.2999999999999998</v>
      </c>
      <c r="J20" s="16">
        <v>3</v>
      </c>
      <c r="K20" s="24">
        <v>0</v>
      </c>
      <c r="L20" s="16" t="s">
        <v>71</v>
      </c>
      <c r="M20" s="24">
        <v>0</v>
      </c>
      <c r="N20" s="16">
        <v>3</v>
      </c>
      <c r="O20" s="24">
        <v>0</v>
      </c>
      <c r="P20" s="34"/>
      <c r="Q20" s="16" t="s">
        <v>71</v>
      </c>
      <c r="R20" s="24">
        <v>0</v>
      </c>
      <c r="S20" s="16" t="s">
        <v>67</v>
      </c>
      <c r="T20" s="21">
        <v>2.2999999999999998</v>
      </c>
      <c r="U20" s="37">
        <v>1</v>
      </c>
      <c r="V20" s="21">
        <v>7</v>
      </c>
      <c r="W20" s="37" t="s">
        <v>67</v>
      </c>
      <c r="X20" s="21">
        <v>7</v>
      </c>
      <c r="Y20" s="15"/>
      <c r="Z20" s="15"/>
      <c r="AA20" s="21">
        <v>0</v>
      </c>
      <c r="AB20" s="6">
        <v>5</v>
      </c>
      <c r="AC20" s="21" t="s">
        <v>67</v>
      </c>
      <c r="AD20" s="6">
        <v>5</v>
      </c>
      <c r="AE20" s="21">
        <v>0</v>
      </c>
      <c r="AF20" s="6">
        <v>1</v>
      </c>
      <c r="AG20" s="21">
        <v>18</v>
      </c>
      <c r="AH20" s="6">
        <v>3</v>
      </c>
      <c r="AI20" s="23">
        <f t="shared" si="0"/>
        <v>39.6</v>
      </c>
      <c r="AJ20" s="6">
        <v>98.998288200497655</v>
      </c>
      <c r="AK20" s="6">
        <v>10</v>
      </c>
      <c r="AL20" s="6">
        <v>0.2</v>
      </c>
      <c r="AM20" s="6">
        <v>10</v>
      </c>
      <c r="AN20" s="6">
        <v>72.559002212671047</v>
      </c>
      <c r="AO20" s="6">
        <v>0</v>
      </c>
      <c r="AP20" s="6">
        <v>94.800483675937116</v>
      </c>
      <c r="AQ20" s="6">
        <v>0</v>
      </c>
      <c r="AR20" s="23">
        <f t="shared" si="1"/>
        <v>20</v>
      </c>
      <c r="AS20" s="36">
        <v>0.1363</v>
      </c>
      <c r="AT20" s="6">
        <v>0</v>
      </c>
      <c r="AU20" s="21">
        <v>6</v>
      </c>
      <c r="AV20" s="6">
        <v>5</v>
      </c>
      <c r="AW20" s="24">
        <v>-3.18</v>
      </c>
      <c r="AX20" s="6">
        <v>0</v>
      </c>
      <c r="AY20" s="21" t="s">
        <v>68</v>
      </c>
      <c r="AZ20" s="6">
        <v>3</v>
      </c>
      <c r="BA20" s="23">
        <f t="shared" si="7"/>
        <v>8</v>
      </c>
      <c r="BB20" s="21">
        <v>43</v>
      </c>
      <c r="BC20" s="6">
        <v>1</v>
      </c>
      <c r="BD20" s="25">
        <f t="shared" si="3"/>
        <v>1</v>
      </c>
      <c r="BE20" s="21" t="s">
        <v>67</v>
      </c>
      <c r="BF20" s="41">
        <v>9.0909090909090917</v>
      </c>
      <c r="BG20" s="21" t="s">
        <v>67</v>
      </c>
      <c r="BH20" s="41">
        <v>1.8181818181818181</v>
      </c>
      <c r="BI20" s="21" t="s">
        <v>67</v>
      </c>
      <c r="BJ20" s="41">
        <v>3.6363636363636362</v>
      </c>
      <c r="BK20" s="21" t="s">
        <v>67</v>
      </c>
      <c r="BL20" s="6">
        <v>0.45454545454545453</v>
      </c>
      <c r="BM20" s="45">
        <f t="shared" si="4"/>
        <v>15.000000000000002</v>
      </c>
      <c r="BN20" s="21">
        <v>89</v>
      </c>
      <c r="BO20" s="6">
        <v>0</v>
      </c>
      <c r="BP20" s="23">
        <f t="shared" si="5"/>
        <v>0</v>
      </c>
      <c r="BQ20" s="23">
        <f t="shared" si="6"/>
        <v>83.6</v>
      </c>
    </row>
    <row r="21" spans="1:69" ht="15.75" x14ac:dyDescent="0.25">
      <c r="A21" s="27">
        <v>13</v>
      </c>
      <c r="B21" s="4" t="s">
        <v>4</v>
      </c>
      <c r="C21" s="5" t="s">
        <v>45</v>
      </c>
      <c r="D21" s="24">
        <v>0</v>
      </c>
      <c r="E21" s="24">
        <v>3</v>
      </c>
      <c r="F21" s="49">
        <v>1</v>
      </c>
      <c r="G21" s="24">
        <v>7</v>
      </c>
      <c r="H21" s="24">
        <v>0</v>
      </c>
      <c r="I21" s="24">
        <v>3</v>
      </c>
      <c r="J21" s="16">
        <v>0</v>
      </c>
      <c r="K21" s="24">
        <v>3</v>
      </c>
      <c r="L21" s="16">
        <v>0</v>
      </c>
      <c r="M21" s="24">
        <v>3</v>
      </c>
      <c r="N21" s="16">
        <v>0</v>
      </c>
      <c r="O21" s="24">
        <v>3</v>
      </c>
      <c r="P21" s="34"/>
      <c r="Q21" s="16">
        <v>0</v>
      </c>
      <c r="R21" s="24">
        <v>3</v>
      </c>
      <c r="S21" s="16">
        <v>0</v>
      </c>
      <c r="T21" s="21">
        <v>3</v>
      </c>
      <c r="U21" s="37">
        <v>1</v>
      </c>
      <c r="V21" s="21">
        <v>7</v>
      </c>
      <c r="W21" s="37">
        <v>1</v>
      </c>
      <c r="X21" s="21">
        <v>7</v>
      </c>
      <c r="Y21" s="15"/>
      <c r="Z21" s="15"/>
      <c r="AA21" s="21">
        <v>0</v>
      </c>
      <c r="AB21" s="6">
        <v>5</v>
      </c>
      <c r="AC21" s="21">
        <v>0</v>
      </c>
      <c r="AD21" s="6">
        <v>5</v>
      </c>
      <c r="AE21" s="21">
        <v>0</v>
      </c>
      <c r="AF21" s="6">
        <v>1</v>
      </c>
      <c r="AG21" s="21">
        <v>24</v>
      </c>
      <c r="AH21" s="6">
        <v>7</v>
      </c>
      <c r="AI21" s="23">
        <f t="shared" si="0"/>
        <v>60</v>
      </c>
      <c r="AJ21" s="6">
        <v>99.976722357057284</v>
      </c>
      <c r="AK21" s="6">
        <v>10</v>
      </c>
      <c r="AL21" s="6">
        <v>0.3</v>
      </c>
      <c r="AM21" s="6">
        <v>10</v>
      </c>
      <c r="AN21" s="6">
        <v>99.985181690619399</v>
      </c>
      <c r="AO21" s="6">
        <v>10</v>
      </c>
      <c r="AP21" s="6">
        <v>98.764629388816644</v>
      </c>
      <c r="AQ21" s="6">
        <v>0</v>
      </c>
      <c r="AR21" s="23">
        <f t="shared" si="1"/>
        <v>30</v>
      </c>
      <c r="AS21" s="36" t="s">
        <v>67</v>
      </c>
      <c r="AT21" s="6">
        <v>0</v>
      </c>
      <c r="AU21" s="21" t="s">
        <v>67</v>
      </c>
      <c r="AV21" s="6">
        <v>6.67</v>
      </c>
      <c r="AW21" s="24" t="s">
        <v>67</v>
      </c>
      <c r="AX21" s="6">
        <v>3.33</v>
      </c>
      <c r="AY21" s="21" t="s">
        <v>67</v>
      </c>
      <c r="AZ21" s="6">
        <v>1.67</v>
      </c>
      <c r="BA21" s="23">
        <f t="shared" ref="BA21:BA24" si="8">AT21+AV21+AX21+AZ21</f>
        <v>11.67</v>
      </c>
      <c r="BB21" s="21">
        <v>80</v>
      </c>
      <c r="BC21" s="6">
        <v>1</v>
      </c>
      <c r="BD21" s="25">
        <f t="shared" si="3"/>
        <v>1</v>
      </c>
      <c r="BE21" s="21">
        <v>99.967408378846883</v>
      </c>
      <c r="BF21" s="41">
        <v>10</v>
      </c>
      <c r="BG21" s="21">
        <v>38.767586501585235</v>
      </c>
      <c r="BH21" s="41">
        <v>5</v>
      </c>
      <c r="BI21" s="21">
        <v>93.431719428120118</v>
      </c>
      <c r="BJ21" s="41">
        <v>0</v>
      </c>
      <c r="BK21" s="21">
        <v>99.050847457627128</v>
      </c>
      <c r="BL21" s="6">
        <v>0</v>
      </c>
      <c r="BM21" s="45">
        <f t="shared" si="4"/>
        <v>15</v>
      </c>
      <c r="BN21" s="21">
        <v>100</v>
      </c>
      <c r="BO21" s="6">
        <v>5</v>
      </c>
      <c r="BP21" s="23">
        <f t="shared" si="5"/>
        <v>5</v>
      </c>
      <c r="BQ21" s="23">
        <f t="shared" si="6"/>
        <v>122.67</v>
      </c>
    </row>
    <row r="22" spans="1:69" ht="15.75" x14ac:dyDescent="0.25">
      <c r="A22" s="27">
        <v>14</v>
      </c>
      <c r="B22" s="4" t="s">
        <v>5</v>
      </c>
      <c r="C22" s="5" t="s">
        <v>45</v>
      </c>
      <c r="D22" s="24">
        <v>0</v>
      </c>
      <c r="E22" s="24">
        <v>3</v>
      </c>
      <c r="F22" s="49">
        <v>1</v>
      </c>
      <c r="G22" s="24">
        <v>7</v>
      </c>
      <c r="H22" s="24">
        <v>0</v>
      </c>
      <c r="I22" s="24">
        <v>3</v>
      </c>
      <c r="J22" s="16">
        <v>0</v>
      </c>
      <c r="K22" s="24">
        <v>3</v>
      </c>
      <c r="L22" s="16">
        <v>0</v>
      </c>
      <c r="M22" s="24">
        <v>3</v>
      </c>
      <c r="N22" s="16">
        <v>0</v>
      </c>
      <c r="O22" s="24">
        <v>3</v>
      </c>
      <c r="P22" s="34"/>
      <c r="Q22" s="16">
        <v>0</v>
      </c>
      <c r="R22" s="24">
        <v>3</v>
      </c>
      <c r="S22" s="16">
        <v>0</v>
      </c>
      <c r="T22" s="21">
        <v>3</v>
      </c>
      <c r="U22" s="37">
        <v>1</v>
      </c>
      <c r="V22" s="21">
        <v>7</v>
      </c>
      <c r="W22" s="37">
        <v>1</v>
      </c>
      <c r="X22" s="21">
        <v>7</v>
      </c>
      <c r="Y22" s="15"/>
      <c r="Z22" s="15"/>
      <c r="AA22" s="21">
        <v>0</v>
      </c>
      <c r="AB22" s="6">
        <v>5</v>
      </c>
      <c r="AC22" s="21">
        <v>0</v>
      </c>
      <c r="AD22" s="6">
        <v>5</v>
      </c>
      <c r="AE22" s="21">
        <v>0</v>
      </c>
      <c r="AF22" s="6">
        <v>1</v>
      </c>
      <c r="AG22" s="21">
        <v>12</v>
      </c>
      <c r="AH22" s="6">
        <v>3</v>
      </c>
      <c r="AI22" s="23">
        <f t="shared" si="0"/>
        <v>56</v>
      </c>
      <c r="AJ22" s="6">
        <v>99.54417003271854</v>
      </c>
      <c r="AK22" s="6">
        <v>10</v>
      </c>
      <c r="AL22" s="6">
        <v>0.3</v>
      </c>
      <c r="AM22" s="6">
        <v>10</v>
      </c>
      <c r="AN22" s="6">
        <v>98.084452662033868</v>
      </c>
      <c r="AO22" s="6">
        <v>5</v>
      </c>
      <c r="AP22" s="6">
        <v>99.951366598579909</v>
      </c>
      <c r="AQ22" s="6">
        <v>5</v>
      </c>
      <c r="AR22" s="23">
        <f t="shared" si="1"/>
        <v>30</v>
      </c>
      <c r="AS22" s="36" t="s">
        <v>67</v>
      </c>
      <c r="AT22" s="6">
        <v>0</v>
      </c>
      <c r="AU22" s="21" t="s">
        <v>67</v>
      </c>
      <c r="AV22" s="6">
        <v>6.67</v>
      </c>
      <c r="AW22" s="24" t="s">
        <v>67</v>
      </c>
      <c r="AX22" s="6">
        <v>3.33</v>
      </c>
      <c r="AY22" s="21" t="s">
        <v>67</v>
      </c>
      <c r="AZ22" s="6">
        <v>1.67</v>
      </c>
      <c r="BA22" s="23">
        <f t="shared" si="8"/>
        <v>11.67</v>
      </c>
      <c r="BB22" s="21">
        <v>23</v>
      </c>
      <c r="BC22" s="6">
        <v>1</v>
      </c>
      <c r="BD22" s="25">
        <f t="shared" si="3"/>
        <v>1</v>
      </c>
      <c r="BE22" s="21">
        <v>99.881194679793637</v>
      </c>
      <c r="BF22" s="41">
        <v>10</v>
      </c>
      <c r="BG22" s="21">
        <v>83.852133853733449</v>
      </c>
      <c r="BH22" s="41">
        <v>0</v>
      </c>
      <c r="BI22" s="21">
        <v>100.13750380715396</v>
      </c>
      <c r="BJ22" s="41">
        <v>10</v>
      </c>
      <c r="BK22" s="21">
        <v>99.563318777292579</v>
      </c>
      <c r="BL22" s="6">
        <v>0</v>
      </c>
      <c r="BM22" s="45">
        <f t="shared" si="4"/>
        <v>20</v>
      </c>
      <c r="BN22" s="21">
        <v>99</v>
      </c>
      <c r="BO22" s="6">
        <v>4</v>
      </c>
      <c r="BP22" s="23">
        <f t="shared" si="5"/>
        <v>4</v>
      </c>
      <c r="BQ22" s="23">
        <f t="shared" si="6"/>
        <v>122.67</v>
      </c>
    </row>
    <row r="23" spans="1:69" ht="31.5" x14ac:dyDescent="0.25">
      <c r="A23" s="27">
        <v>15</v>
      </c>
      <c r="B23" s="4" t="s">
        <v>6</v>
      </c>
      <c r="C23" s="5" t="s">
        <v>45</v>
      </c>
      <c r="D23" s="24">
        <v>14</v>
      </c>
      <c r="E23" s="24">
        <v>0</v>
      </c>
      <c r="F23" s="49">
        <v>1</v>
      </c>
      <c r="G23" s="24">
        <v>7</v>
      </c>
      <c r="H23" s="24">
        <v>1</v>
      </c>
      <c r="I23" s="24">
        <v>1</v>
      </c>
      <c r="J23" s="16">
        <v>1</v>
      </c>
      <c r="K23" s="24">
        <v>1</v>
      </c>
      <c r="L23" s="16">
        <v>1</v>
      </c>
      <c r="M23" s="24">
        <v>1</v>
      </c>
      <c r="N23" s="16">
        <v>1</v>
      </c>
      <c r="O23" s="24">
        <v>1</v>
      </c>
      <c r="P23" s="34"/>
      <c r="Q23" s="16">
        <v>1</v>
      </c>
      <c r="R23" s="24">
        <v>1</v>
      </c>
      <c r="S23" s="16">
        <v>1</v>
      </c>
      <c r="T23" s="21">
        <v>1</v>
      </c>
      <c r="U23" s="37">
        <v>1</v>
      </c>
      <c r="V23" s="21">
        <v>7</v>
      </c>
      <c r="W23" s="37">
        <v>1</v>
      </c>
      <c r="X23" s="21">
        <v>7</v>
      </c>
      <c r="Y23" s="15"/>
      <c r="Z23" s="15"/>
      <c r="AA23" s="21">
        <v>0</v>
      </c>
      <c r="AB23" s="6">
        <v>5</v>
      </c>
      <c r="AC23" s="21">
        <v>0</v>
      </c>
      <c r="AD23" s="6">
        <v>5</v>
      </c>
      <c r="AE23" s="21">
        <v>0</v>
      </c>
      <c r="AF23" s="6">
        <v>1</v>
      </c>
      <c r="AG23" s="21">
        <v>12</v>
      </c>
      <c r="AH23" s="6">
        <v>3</v>
      </c>
      <c r="AI23" s="23">
        <f t="shared" si="0"/>
        <v>41</v>
      </c>
      <c r="AJ23" s="6">
        <v>97.024170139321583</v>
      </c>
      <c r="AK23" s="6">
        <v>10</v>
      </c>
      <c r="AL23" s="6">
        <v>0.2</v>
      </c>
      <c r="AM23" s="6">
        <v>10</v>
      </c>
      <c r="AN23" s="6">
        <v>80.674524359981433</v>
      </c>
      <c r="AO23" s="6">
        <v>0</v>
      </c>
      <c r="AP23" s="6">
        <v>99.52153110047847</v>
      </c>
      <c r="AQ23" s="6">
        <v>0</v>
      </c>
      <c r="AR23" s="23">
        <f t="shared" si="1"/>
        <v>20</v>
      </c>
      <c r="AS23" s="36" t="s">
        <v>67</v>
      </c>
      <c r="AT23" s="6">
        <v>0</v>
      </c>
      <c r="AU23" s="21" t="s">
        <v>67</v>
      </c>
      <c r="AV23" s="6">
        <v>6.67</v>
      </c>
      <c r="AW23" s="24" t="s">
        <v>67</v>
      </c>
      <c r="AX23" s="6">
        <v>3.33</v>
      </c>
      <c r="AY23" s="21" t="s">
        <v>67</v>
      </c>
      <c r="AZ23" s="6">
        <v>1.67</v>
      </c>
      <c r="BA23" s="23">
        <f t="shared" si="8"/>
        <v>11.67</v>
      </c>
      <c r="BB23" s="21">
        <v>39</v>
      </c>
      <c r="BC23" s="6">
        <v>1</v>
      </c>
      <c r="BD23" s="25">
        <f t="shared" si="3"/>
        <v>1</v>
      </c>
      <c r="BE23" s="21">
        <v>98.702023426894243</v>
      </c>
      <c r="BF23" s="41">
        <v>10</v>
      </c>
      <c r="BG23" s="21">
        <v>141.03009530963894</v>
      </c>
      <c r="BH23" s="41">
        <v>0</v>
      </c>
      <c r="BI23" s="21">
        <v>99.18520042377456</v>
      </c>
      <c r="BJ23" s="41">
        <v>10</v>
      </c>
      <c r="BK23" s="21">
        <v>98.984771573604064</v>
      </c>
      <c r="BL23" s="6">
        <v>0</v>
      </c>
      <c r="BM23" s="45">
        <f t="shared" si="4"/>
        <v>20</v>
      </c>
      <c r="BN23" s="21">
        <v>100</v>
      </c>
      <c r="BO23" s="6">
        <v>5</v>
      </c>
      <c r="BP23" s="23">
        <f t="shared" si="5"/>
        <v>5</v>
      </c>
      <c r="BQ23" s="23">
        <f t="shared" si="6"/>
        <v>98.67</v>
      </c>
    </row>
    <row r="24" spans="1:69" ht="15.75" x14ac:dyDescent="0.25">
      <c r="A24" s="27">
        <v>16</v>
      </c>
      <c r="B24" s="4" t="s">
        <v>56</v>
      </c>
      <c r="C24" s="5" t="s">
        <v>45</v>
      </c>
      <c r="D24" s="24">
        <v>0</v>
      </c>
      <c r="E24" s="24">
        <v>3</v>
      </c>
      <c r="F24" s="49">
        <v>1</v>
      </c>
      <c r="G24" s="24">
        <v>7</v>
      </c>
      <c r="H24" s="24" t="s">
        <v>67</v>
      </c>
      <c r="I24" s="24">
        <v>2.2999999999999998</v>
      </c>
      <c r="J24" s="16">
        <v>0</v>
      </c>
      <c r="K24" s="24">
        <v>3</v>
      </c>
      <c r="L24" s="16">
        <v>0</v>
      </c>
      <c r="M24" s="24">
        <v>3</v>
      </c>
      <c r="N24" s="16">
        <v>0</v>
      </c>
      <c r="O24" s="24">
        <v>3</v>
      </c>
      <c r="P24" s="34"/>
      <c r="Q24" s="16">
        <v>0</v>
      </c>
      <c r="R24" s="24">
        <v>3</v>
      </c>
      <c r="S24" s="16" t="s">
        <v>67</v>
      </c>
      <c r="T24" s="21">
        <v>2.2999999999999998</v>
      </c>
      <c r="U24" s="37">
        <v>1</v>
      </c>
      <c r="V24" s="21">
        <v>7</v>
      </c>
      <c r="W24" s="37" t="s">
        <v>67</v>
      </c>
      <c r="X24" s="21">
        <v>7</v>
      </c>
      <c r="Y24" s="15"/>
      <c r="Z24" s="15"/>
      <c r="AA24" s="21">
        <v>0</v>
      </c>
      <c r="AB24" s="6">
        <v>5</v>
      </c>
      <c r="AC24" s="21" t="s">
        <v>67</v>
      </c>
      <c r="AD24" s="6">
        <v>5</v>
      </c>
      <c r="AE24" s="21">
        <v>0</v>
      </c>
      <c r="AF24" s="6">
        <v>1</v>
      </c>
      <c r="AG24" s="21">
        <v>2</v>
      </c>
      <c r="AH24" s="6">
        <v>0</v>
      </c>
      <c r="AI24" s="23">
        <f t="shared" si="0"/>
        <v>51.6</v>
      </c>
      <c r="AJ24" s="6">
        <v>99.999221351394198</v>
      </c>
      <c r="AK24" s="6">
        <v>10</v>
      </c>
      <c r="AL24" s="6">
        <v>0.1</v>
      </c>
      <c r="AM24" s="6">
        <v>5</v>
      </c>
      <c r="AN24" s="6">
        <v>99.917062638393091</v>
      </c>
      <c r="AO24" s="6">
        <v>5</v>
      </c>
      <c r="AP24" s="6">
        <v>100</v>
      </c>
      <c r="AQ24" s="6">
        <v>5</v>
      </c>
      <c r="AR24" s="23">
        <f t="shared" si="1"/>
        <v>25</v>
      </c>
      <c r="AS24" s="36" t="s">
        <v>67</v>
      </c>
      <c r="AT24" s="6">
        <v>0</v>
      </c>
      <c r="AU24" s="21" t="s">
        <v>67</v>
      </c>
      <c r="AV24" s="6">
        <v>6.67</v>
      </c>
      <c r="AW24" s="24" t="s">
        <v>67</v>
      </c>
      <c r="AX24" s="6">
        <v>3.33</v>
      </c>
      <c r="AY24" s="21" t="s">
        <v>67</v>
      </c>
      <c r="AZ24" s="6">
        <v>1.67</v>
      </c>
      <c r="BA24" s="23">
        <f t="shared" si="8"/>
        <v>11.67</v>
      </c>
      <c r="BB24" s="21">
        <v>7</v>
      </c>
      <c r="BC24" s="6">
        <v>1</v>
      </c>
      <c r="BD24" s="25">
        <f t="shared" si="3"/>
        <v>1</v>
      </c>
      <c r="BE24" s="21" t="s">
        <v>67</v>
      </c>
      <c r="BF24" s="41">
        <v>9.0909090909090917</v>
      </c>
      <c r="BG24" s="21" t="s">
        <v>67</v>
      </c>
      <c r="BH24" s="41">
        <v>1.8181818181818181</v>
      </c>
      <c r="BI24" s="21" t="s">
        <v>67</v>
      </c>
      <c r="BJ24" s="41">
        <v>3.6363636363636362</v>
      </c>
      <c r="BK24" s="21" t="s">
        <v>67</v>
      </c>
      <c r="BL24" s="6">
        <v>0.45454545454545453</v>
      </c>
      <c r="BM24" s="45">
        <f>BF24+BH24+BJ24+BL24</f>
        <v>15.000000000000002</v>
      </c>
      <c r="BN24" s="21">
        <v>100</v>
      </c>
      <c r="BO24" s="6">
        <v>5</v>
      </c>
      <c r="BP24" s="23">
        <f t="shared" si="5"/>
        <v>5</v>
      </c>
      <c r="BQ24" s="23">
        <f t="shared" si="6"/>
        <v>109.27000000000001</v>
      </c>
    </row>
    <row r="25" spans="1:69" ht="15.75" x14ac:dyDescent="0.25">
      <c r="A25" s="57" t="s">
        <v>47</v>
      </c>
      <c r="B25" s="57"/>
      <c r="C25" s="57"/>
      <c r="D25" s="50"/>
      <c r="E25" s="50">
        <f>AVERAGE(E9:E24)</f>
        <v>1.9375</v>
      </c>
      <c r="F25" s="50"/>
      <c r="G25" s="50">
        <f>AVERAGE(G9:G24)</f>
        <v>7</v>
      </c>
      <c r="H25" s="50"/>
      <c r="I25" s="50">
        <f>AVERAGE(I9:I24)</f>
        <v>2.28125</v>
      </c>
      <c r="J25" s="50"/>
      <c r="K25" s="50">
        <f>AVERAGE(K9:K24)</f>
        <v>2.3125</v>
      </c>
      <c r="L25" s="50"/>
      <c r="M25" s="50">
        <f>AVERAGE(M9:M24)</f>
        <v>2.3125</v>
      </c>
      <c r="N25" s="50"/>
      <c r="O25" s="50">
        <f>AVERAGE(O9:O24)</f>
        <v>2.3125</v>
      </c>
      <c r="P25" s="51"/>
      <c r="Q25" s="50"/>
      <c r="R25" s="50">
        <f>AVERAGE(R9:R24)</f>
        <v>2.3125</v>
      </c>
      <c r="S25" s="50"/>
      <c r="T25" s="22">
        <f>AVERAGE(T9:T24)</f>
        <v>2.28125</v>
      </c>
      <c r="U25" s="22"/>
      <c r="V25" s="22">
        <f>AVERAGE(V9:V24)</f>
        <v>7</v>
      </c>
      <c r="W25" s="22"/>
      <c r="X25" s="22">
        <f>AVERAGE(X9:X24)</f>
        <v>7</v>
      </c>
      <c r="Y25" s="9"/>
      <c r="Z25" s="9"/>
      <c r="AA25" s="22"/>
      <c r="AB25" s="22">
        <f>AVERAGE(AB9:AB24)</f>
        <v>5</v>
      </c>
      <c r="AC25" s="22"/>
      <c r="AD25" s="22">
        <f>AVERAGE(AD9:AD24)</f>
        <v>5</v>
      </c>
      <c r="AE25" s="22"/>
      <c r="AF25" s="22">
        <f>AVERAGE(AF9:AF24)</f>
        <v>1</v>
      </c>
      <c r="AG25" s="22"/>
      <c r="AH25" s="22">
        <f>AVERAGE(AH9:AH24)</f>
        <v>4.75</v>
      </c>
      <c r="AI25" s="22">
        <f>AVERAGE(AI9:AI24)</f>
        <v>52.500000000000007</v>
      </c>
      <c r="AJ25" s="22"/>
      <c r="AK25" s="22">
        <f>AVERAGE(AK9:AK24)</f>
        <v>8.4375</v>
      </c>
      <c r="AL25" s="22"/>
      <c r="AM25" s="22">
        <f>AVERAGE(AM9:AM24)</f>
        <v>7.5</v>
      </c>
      <c r="AN25" s="22"/>
      <c r="AO25" s="22">
        <f>AVERAGE(AO9:AO24)</f>
        <v>6.25</v>
      </c>
      <c r="AP25" s="22"/>
      <c r="AQ25" s="22">
        <f>AVERAGE(AQ9:AQ24)</f>
        <v>2.1875</v>
      </c>
      <c r="AR25" s="23">
        <f>AVERAGE(AR9:AR24)</f>
        <v>24.375</v>
      </c>
      <c r="AS25" s="22"/>
      <c r="AT25" s="22">
        <f>AVERAGE(AT9:AT24)</f>
        <v>0</v>
      </c>
      <c r="AU25" s="22"/>
      <c r="AV25" s="22">
        <f>AVERAGE(AV9:AV24)</f>
        <v>6.6693750000000005</v>
      </c>
      <c r="AW25" s="22"/>
      <c r="AX25" s="22">
        <f>AVERAGE(AX9:AX24)</f>
        <v>3.3306249999999991</v>
      </c>
      <c r="AY25" s="22"/>
      <c r="AZ25" s="22">
        <f>AVERAGE(AZ9:AZ24)</f>
        <v>1.6693750000000005</v>
      </c>
      <c r="BA25" s="22">
        <f>AVERAGE(BA9:BA24)</f>
        <v>11.669374999999997</v>
      </c>
      <c r="BB25" s="22"/>
      <c r="BC25" s="22">
        <f>AVERAGE(BC9:BC24)</f>
        <v>1.5625</v>
      </c>
      <c r="BD25" s="22">
        <f>AVERAGE(BD9:BD24)</f>
        <v>1.5625</v>
      </c>
      <c r="BE25" s="22"/>
      <c r="BF25" s="42">
        <f>AVERAGE(BF9:BF24)</f>
        <v>9.0909090909090917</v>
      </c>
      <c r="BG25" s="22"/>
      <c r="BH25" s="42">
        <f>AVERAGE(BH9:BH24)</f>
        <v>1.8181818181818179</v>
      </c>
      <c r="BI25" s="22"/>
      <c r="BJ25" s="42">
        <f>AVERAGE(BJ9:BJ24)</f>
        <v>3.6363636363636362</v>
      </c>
      <c r="BK25" s="22"/>
      <c r="BL25" s="22">
        <f>AVERAGE(BL9:BL24)</f>
        <v>0.45454545454545447</v>
      </c>
      <c r="BM25" s="45">
        <f>AVERAGE(BM9:BM24)</f>
        <v>15</v>
      </c>
      <c r="BN25" s="22"/>
      <c r="BO25" s="22">
        <f>AVERAGE(BO9:BO24)</f>
        <v>4.5</v>
      </c>
      <c r="BP25" s="23">
        <f>AVERAGE(BP9:BP24)</f>
        <v>4.5</v>
      </c>
      <c r="BQ25" s="23">
        <f>AVERAGE(BQ9:BQ24)</f>
        <v>109.606875</v>
      </c>
    </row>
    <row r="26" spans="1:69" ht="31.5" hidden="1" x14ac:dyDescent="0.25">
      <c r="A26" s="17"/>
      <c r="B26" s="4" t="s">
        <v>48</v>
      </c>
      <c r="C26" s="10"/>
      <c r="D26" s="8"/>
      <c r="E26" s="8">
        <v>3</v>
      </c>
      <c r="F26" s="8"/>
      <c r="G26" s="8">
        <v>7</v>
      </c>
      <c r="H26" s="8"/>
      <c r="I26" s="8">
        <v>3</v>
      </c>
      <c r="J26" s="8"/>
      <c r="K26" s="8">
        <v>3</v>
      </c>
      <c r="L26" s="8"/>
      <c r="M26" s="8">
        <v>3</v>
      </c>
      <c r="N26" s="8"/>
      <c r="O26" s="8">
        <v>3</v>
      </c>
      <c r="P26" s="8"/>
      <c r="Q26" s="8"/>
      <c r="R26" s="8">
        <v>3</v>
      </c>
      <c r="S26" s="8"/>
      <c r="T26" s="8">
        <v>3</v>
      </c>
      <c r="U26" s="8"/>
      <c r="V26" s="8">
        <v>7</v>
      </c>
      <c r="W26" s="8"/>
      <c r="X26" s="8">
        <v>7</v>
      </c>
      <c r="Y26" s="8"/>
      <c r="Z26" s="8"/>
      <c r="AA26" s="8"/>
      <c r="AB26" s="8">
        <v>5</v>
      </c>
      <c r="AC26" s="8"/>
      <c r="AD26" s="8">
        <v>5</v>
      </c>
      <c r="AE26" s="8"/>
      <c r="AF26" s="8">
        <v>1</v>
      </c>
      <c r="AG26" s="8"/>
      <c r="AH26" s="8">
        <v>15</v>
      </c>
      <c r="AI26" s="9"/>
      <c r="AJ26" s="8"/>
      <c r="AK26" s="8">
        <v>10</v>
      </c>
      <c r="AL26" s="8"/>
      <c r="AM26" s="8">
        <v>10</v>
      </c>
      <c r="AN26" s="8"/>
      <c r="AO26" s="8">
        <v>10</v>
      </c>
      <c r="AP26" s="8"/>
      <c r="AQ26" s="8">
        <v>5</v>
      </c>
      <c r="AR26" s="7"/>
      <c r="AS26" s="8"/>
      <c r="AT26" s="8">
        <v>10</v>
      </c>
      <c r="AU26" s="8"/>
      <c r="AV26" s="8">
        <v>10</v>
      </c>
      <c r="AW26" s="8"/>
      <c r="AX26" s="8">
        <v>10</v>
      </c>
      <c r="AY26" s="8"/>
      <c r="AZ26" s="8">
        <v>3</v>
      </c>
      <c r="BA26" s="9"/>
      <c r="BB26" s="8"/>
      <c r="BC26" s="8">
        <v>3</v>
      </c>
      <c r="BD26" s="9"/>
      <c r="BE26" s="8"/>
      <c r="BF26" s="8">
        <v>10</v>
      </c>
      <c r="BG26" s="44"/>
      <c r="BH26" s="44">
        <v>10</v>
      </c>
      <c r="BI26" s="44"/>
      <c r="BJ26" s="44">
        <v>10</v>
      </c>
      <c r="BK26" s="44"/>
      <c r="BL26" s="44">
        <v>5</v>
      </c>
      <c r="BM26" s="7"/>
      <c r="BN26" s="8"/>
      <c r="BO26" s="8">
        <v>5</v>
      </c>
      <c r="BP26" s="7"/>
      <c r="BQ26" s="7"/>
    </row>
    <row r="27" spans="1:69" ht="15.75" x14ac:dyDescent="0.25">
      <c r="A27" s="29"/>
      <c r="B27" s="1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28"/>
      <c r="BG27" s="11"/>
      <c r="BH27" s="28"/>
      <c r="BI27" s="11"/>
      <c r="BJ27" s="28"/>
      <c r="BK27" s="11"/>
      <c r="BL27" s="28"/>
      <c r="BM27" s="11"/>
      <c r="BN27" s="11"/>
      <c r="BO27" s="11"/>
      <c r="BP27" s="11"/>
      <c r="BQ27" s="11"/>
    </row>
    <row r="28" spans="1:69" ht="15.6" customHeight="1" x14ac:dyDescent="0.25">
      <c r="BB28" s="58" t="s">
        <v>49</v>
      </c>
      <c r="BC28" s="58"/>
      <c r="BD28" s="58"/>
      <c r="BE28" s="58"/>
      <c r="BF28" s="58"/>
      <c r="BG28" s="58"/>
      <c r="BH28" s="58"/>
      <c r="BI28" s="58"/>
      <c r="BJ28" s="58"/>
      <c r="BK28" s="12"/>
      <c r="BL28" s="13"/>
      <c r="BM28" s="13"/>
      <c r="BN28" s="13"/>
      <c r="BO28" s="13"/>
      <c r="BP28" s="13"/>
      <c r="BQ28" s="13"/>
    </row>
    <row r="29" spans="1:69" ht="41.25" customHeight="1" x14ac:dyDescent="0.3">
      <c r="BB29" s="58"/>
      <c r="BC29" s="58"/>
      <c r="BD29" s="58"/>
      <c r="BE29" s="58"/>
      <c r="BF29" s="58"/>
      <c r="BG29" s="58"/>
      <c r="BH29" s="58"/>
      <c r="BI29" s="58"/>
      <c r="BJ29" s="58"/>
      <c r="BK29" s="12"/>
      <c r="BL29" s="59"/>
      <c r="BM29" s="59"/>
      <c r="BN29" s="14"/>
      <c r="BO29" s="79" t="s">
        <v>74</v>
      </c>
      <c r="BP29" s="79"/>
      <c r="BQ29" s="79"/>
    </row>
    <row r="30" spans="1:69" ht="13.9" customHeight="1" x14ac:dyDescent="0.25">
      <c r="BB30" s="58"/>
      <c r="BC30" s="58"/>
      <c r="BD30" s="58"/>
      <c r="BE30" s="58"/>
      <c r="BF30" s="58"/>
      <c r="BG30" s="58"/>
      <c r="BH30" s="58"/>
      <c r="BI30" s="58"/>
      <c r="BJ30" s="58"/>
      <c r="BK30" s="52"/>
      <c r="BL30" s="52"/>
      <c r="BM30" s="52"/>
      <c r="BN30" s="52"/>
      <c r="BO30" s="52"/>
      <c r="BP30" s="52"/>
      <c r="BQ30" s="52"/>
    </row>
  </sheetData>
  <mergeCells count="56">
    <mergeCell ref="N1:R1"/>
    <mergeCell ref="A3:B3"/>
    <mergeCell ref="A5:A7"/>
    <mergeCell ref="B5:B7"/>
    <mergeCell ref="C5:C7"/>
    <mergeCell ref="D5:R5"/>
    <mergeCell ref="D6:E6"/>
    <mergeCell ref="F6:G6"/>
    <mergeCell ref="H6:I6"/>
    <mergeCell ref="J6:K6"/>
    <mergeCell ref="L6:M6"/>
    <mergeCell ref="N6:O6"/>
    <mergeCell ref="Q6:R6"/>
    <mergeCell ref="P6:P7"/>
    <mergeCell ref="A2:W2"/>
    <mergeCell ref="BN5:BP5"/>
    <mergeCell ref="BQ5:BQ7"/>
    <mergeCell ref="AP6:AQ6"/>
    <mergeCell ref="AR6:AR7"/>
    <mergeCell ref="AS6:AT6"/>
    <mergeCell ref="AU6:AV6"/>
    <mergeCell ref="BN6:BO6"/>
    <mergeCell ref="AJ5:AR5"/>
    <mergeCell ref="AS5:BA5"/>
    <mergeCell ref="BB5:BD5"/>
    <mergeCell ref="BE5:BM5"/>
    <mergeCell ref="AN6:AO6"/>
    <mergeCell ref="BI6:BJ6"/>
    <mergeCell ref="BK6:BL6"/>
    <mergeCell ref="BM6:BM7"/>
    <mergeCell ref="AJ6:AK6"/>
    <mergeCell ref="A25:C25"/>
    <mergeCell ref="BB28:BJ30"/>
    <mergeCell ref="BL29:BM29"/>
    <mergeCell ref="S6:T6"/>
    <mergeCell ref="U6:V6"/>
    <mergeCell ref="W6:X6"/>
    <mergeCell ref="AA6:AB6"/>
    <mergeCell ref="AC6:AD6"/>
    <mergeCell ref="AE6:AF6"/>
    <mergeCell ref="AG6:AH6"/>
    <mergeCell ref="AI6:AI7"/>
    <mergeCell ref="Y6:Y7"/>
    <mergeCell ref="Z6:Z7"/>
    <mergeCell ref="BO29:BQ29"/>
    <mergeCell ref="BK30:BN30"/>
    <mergeCell ref="BO30:BQ30"/>
    <mergeCell ref="AL6:AM6"/>
    <mergeCell ref="BP6:BP7"/>
    <mergeCell ref="AW6:AX6"/>
    <mergeCell ref="AY6:AZ6"/>
    <mergeCell ref="BA6:BA7"/>
    <mergeCell ref="BB6:BC6"/>
    <mergeCell ref="BD6:BD7"/>
    <mergeCell ref="BE6:BF6"/>
    <mergeCell ref="BG6:BH6"/>
  </mergeCells>
  <pageMargins left="0.31496062992125984" right="0.31496062992125984" top="0.31496062992125984" bottom="0.31496062992125984" header="0" footer="0"/>
  <pageSetup paperSize="9" scale="56" fitToWidth="4" orientation="landscape" r:id="rId1"/>
  <colBreaks count="3" manualBreakCount="3">
    <brk id="18" max="30" man="1"/>
    <brk id="35" max="30" man="1"/>
    <brk id="53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по постановлению</vt:lpstr>
      <vt:lpstr>'форма по постановлению'!Заголовки_для_печати</vt:lpstr>
      <vt:lpstr>'форма по постановлению'!Область_печати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2026-03-31T11:56:37Z</dcterms:modified>
</cp:coreProperties>
</file>