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405" windowWidth="14805" windowHeight="77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36" i="1" l="1"/>
  <c r="Q34" i="1"/>
  <c r="P33" i="1"/>
  <c r="M33" i="1"/>
  <c r="I33" i="1"/>
  <c r="E33" i="1"/>
  <c r="C33" i="1"/>
  <c r="K32" i="1"/>
  <c r="E32" i="1"/>
  <c r="C32" i="1"/>
  <c r="E31" i="1"/>
  <c r="C31" i="1"/>
  <c r="E30" i="1"/>
  <c r="C30" i="1"/>
  <c r="E29" i="1"/>
  <c r="C29" i="1"/>
  <c r="E28" i="1"/>
  <c r="C28" i="1"/>
  <c r="P27" i="1"/>
  <c r="K27" i="1"/>
  <c r="J27" i="1"/>
  <c r="F27" i="1"/>
  <c r="E27" i="1"/>
  <c r="C27" i="1"/>
  <c r="N26" i="1"/>
  <c r="H26" i="1"/>
  <c r="M25" i="1"/>
  <c r="K25" i="1"/>
  <c r="I25" i="1"/>
  <c r="E25" i="1"/>
  <c r="C25" i="1"/>
  <c r="P24" i="1"/>
  <c r="J24" i="1"/>
  <c r="E24" i="1"/>
  <c r="C24" i="1"/>
  <c r="P23" i="1"/>
  <c r="M23" i="1"/>
  <c r="J23" i="1"/>
  <c r="H23" i="1"/>
  <c r="E23" i="1"/>
  <c r="C23" i="1"/>
  <c r="M22" i="1"/>
  <c r="I22" i="1"/>
  <c r="E22" i="1"/>
  <c r="C22" i="1"/>
  <c r="M21" i="1"/>
  <c r="K21" i="1"/>
  <c r="E21" i="1"/>
  <c r="C21" i="1"/>
  <c r="O20" i="1"/>
  <c r="M20" i="1"/>
  <c r="K20" i="1"/>
  <c r="J20" i="1"/>
  <c r="H20" i="1"/>
  <c r="F20" i="1"/>
  <c r="E20" i="1"/>
  <c r="C20" i="1"/>
  <c r="Q19" i="1"/>
  <c r="Q18" i="1"/>
  <c r="I17" i="1"/>
  <c r="E17" i="1"/>
  <c r="E15" i="1"/>
  <c r="P14" i="1"/>
  <c r="K14" i="1"/>
  <c r="J14" i="1"/>
  <c r="I14" i="1"/>
  <c r="H14" i="1"/>
  <c r="F14" i="1"/>
  <c r="E14" i="1"/>
  <c r="C14" i="1"/>
  <c r="E13" i="1"/>
  <c r="C13" i="1"/>
  <c r="I12" i="1"/>
  <c r="P11" i="1"/>
  <c r="M11" i="1"/>
  <c r="K11" i="1"/>
  <c r="J11" i="1"/>
  <c r="I11" i="1"/>
  <c r="F11" i="1"/>
  <c r="E11" i="1"/>
  <c r="C11" i="1"/>
  <c r="P10" i="1"/>
  <c r="M10" i="1"/>
  <c r="K10" i="1"/>
  <c r="J10" i="1"/>
  <c r="H10" i="1"/>
  <c r="F10" i="1"/>
  <c r="E10" i="1"/>
  <c r="C10" i="1"/>
  <c r="P9" i="1"/>
  <c r="H9" i="1"/>
  <c r="E9" i="1"/>
  <c r="C9" i="1"/>
  <c r="M8" i="1"/>
  <c r="J8" i="1"/>
  <c r="F8" i="1"/>
  <c r="E8" i="1"/>
  <c r="C8" i="1"/>
  <c r="P7" i="1"/>
  <c r="K7" i="1"/>
  <c r="I7" i="1"/>
  <c r="G7" i="1"/>
  <c r="E7" i="1"/>
  <c r="E6" i="1"/>
  <c r="K5" i="1"/>
  <c r="I5" i="1"/>
  <c r="E5" i="1"/>
  <c r="P4" i="1"/>
  <c r="M4" i="1"/>
  <c r="K4" i="1"/>
  <c r="J4" i="1"/>
  <c r="E4" i="1"/>
  <c r="C4" i="1"/>
  <c r="P3" i="1"/>
  <c r="M3" i="1"/>
  <c r="K3" i="1"/>
  <c r="J3" i="1"/>
  <c r="E3" i="1"/>
  <c r="C3" i="1"/>
  <c r="Q16" i="1" l="1"/>
  <c r="Q15" i="1"/>
  <c r="G37" i="1"/>
  <c r="K37" i="1"/>
  <c r="N37" i="1"/>
  <c r="Q7" i="1"/>
  <c r="E37" i="1"/>
  <c r="P37" i="1"/>
  <c r="Q10" i="1"/>
  <c r="Q11" i="1"/>
  <c r="Q14" i="1"/>
  <c r="F37" i="1"/>
  <c r="J37" i="1"/>
  <c r="M37" i="1"/>
  <c r="Q4" i="1"/>
  <c r="Q5" i="1"/>
  <c r="Q13" i="1"/>
  <c r="D37" i="1"/>
  <c r="Q21" i="1"/>
  <c r="Q22" i="1"/>
  <c r="Q23" i="1"/>
  <c r="Q24" i="1"/>
  <c r="Q27" i="1"/>
  <c r="Q28" i="1"/>
  <c r="Q33" i="1"/>
  <c r="Q35" i="1"/>
  <c r="C37" i="1"/>
  <c r="H37" i="1"/>
  <c r="L37" i="1"/>
  <c r="O37" i="1"/>
  <c r="Q6" i="1"/>
  <c r="Q9" i="1"/>
  <c r="Q12" i="1"/>
  <c r="Q17" i="1"/>
  <c r="Q20" i="1"/>
  <c r="Q25" i="1"/>
  <c r="Q26" i="1"/>
  <c r="Q29" i="1"/>
  <c r="Q30" i="1"/>
  <c r="Q31" i="1"/>
  <c r="Q32" i="1"/>
  <c r="I37" i="1"/>
  <c r="Q8" i="1"/>
  <c r="Q36" i="1"/>
  <c r="Q3" i="1"/>
  <c r="Q37" i="1" l="1"/>
</calcChain>
</file>

<file path=xl/sharedStrings.xml><?xml version="1.0" encoding="utf-8"?>
<sst xmlns="http://schemas.openxmlformats.org/spreadsheetml/2006/main" count="69" uniqueCount="66">
  <si>
    <t>ОСП</t>
  </si>
  <si>
    <t>подведомственные/направления расходов</t>
  </si>
  <si>
    <t>213 (начисления на заработную плату)</t>
  </si>
  <si>
    <t>221 (связь)</t>
  </si>
  <si>
    <t>223 (коммунальные услуги)</t>
  </si>
  <si>
    <t>224 (аренд плата за польз. имуществом)</t>
  </si>
  <si>
    <t>225 (содерж.имущества)</t>
  </si>
  <si>
    <t>226 (прочие услуги, работы)</t>
  </si>
  <si>
    <t>290 (прочие расходы)</t>
  </si>
  <si>
    <t>340 (приобретение материальных запасов)</t>
  </si>
  <si>
    <t>ИТОГО:</t>
  </si>
  <si>
    <t>Департамент образования (школы)</t>
  </si>
  <si>
    <t>муниципальные бюджетные учреждения</t>
  </si>
  <si>
    <t>Департамент образования (детские сады)</t>
  </si>
  <si>
    <t>МАУ  "СШОР" Город спорта"</t>
  </si>
  <si>
    <t xml:space="preserve">Департамент жилищно-коммунального хозяйства </t>
  </si>
  <si>
    <t>МКУ "Ритуал"</t>
  </si>
  <si>
    <t>МБУ "Прометей"</t>
  </si>
  <si>
    <t>МБУ "Город"</t>
  </si>
  <si>
    <t>Расходы на обновление муниципального автобусного парка</t>
  </si>
  <si>
    <t>Департамент управления делами</t>
  </si>
  <si>
    <t>МКУ "Специалист"</t>
  </si>
  <si>
    <t>Департамент информационной политики и взаимодействия со средствами массовой информации</t>
  </si>
  <si>
    <t>МАУ "Информационный центр "Дзержинские ведомости"</t>
  </si>
  <si>
    <t xml:space="preserve">Департамент градостроительной деятельности, строительства и охраны объектов культурного наследия города Дзержинска </t>
  </si>
  <si>
    <t>МКУ "Градостроительство"</t>
  </si>
  <si>
    <t>МКУ "Строитель"</t>
  </si>
  <si>
    <t>МБУ "Гражданская защита"</t>
  </si>
  <si>
    <t>МБУ "Инженерно-экологическая служба"</t>
  </si>
  <si>
    <t>МАУ "Дирекция управления парками"</t>
  </si>
  <si>
    <t>КУМИ</t>
  </si>
  <si>
    <t>управление муниципальным имуществом</t>
  </si>
  <si>
    <t>МКУ "ДЭМОС"</t>
  </si>
  <si>
    <t>МБУ "ЦО ПБС"</t>
  </si>
  <si>
    <t>МБУ "ЦО ПБС ОУ"</t>
  </si>
  <si>
    <t>непрограммные расходы по обеспечению деятельности</t>
  </si>
  <si>
    <t>КСП</t>
  </si>
  <si>
    <t>ИТОГО</t>
  </si>
  <si>
    <t>260 (Социальное обеспечение)</t>
  </si>
  <si>
    <t>МАУК "ДКХ"</t>
  </si>
  <si>
    <t>310 (приобретение основных средств)</t>
  </si>
  <si>
    <t>МАУ "Бизнес-инкубатор г.Дзержинска"</t>
  </si>
  <si>
    <t xml:space="preserve">Управление культуры, спорта, молодежной политики и спорта </t>
  </si>
  <si>
    <t>Департамент дорожного хозяйства</t>
  </si>
  <si>
    <t>Управление по делам гражданской обороны и чрезвычайным ситуациям</t>
  </si>
  <si>
    <t>Департамент благоустройства экологии и лесного хозяйства</t>
  </si>
  <si>
    <t>222 (транспортные услуги)</t>
  </si>
  <si>
    <t>МБУ "Городской архив"</t>
  </si>
  <si>
    <t>Департамент финансов</t>
  </si>
  <si>
    <t>211 (заработная плата)</t>
  </si>
  <si>
    <t>МКУ "Городское жилье"</t>
  </si>
  <si>
    <t>Управление муниципального контроля</t>
  </si>
  <si>
    <t>МКУ "АТИ"</t>
  </si>
  <si>
    <t>расходы на содержание аппарата (зарплата с начислениями)</t>
  </si>
  <si>
    <t>расходы за счет субвенции на организацию деятельности КДН</t>
  </si>
  <si>
    <t>расходы за счет субвенции на осуществление деятельности по опеке и попечительству</t>
  </si>
  <si>
    <t>212 (прочие выплаты)</t>
  </si>
  <si>
    <t>Расходы на обеспечение органов местного самоуправления</t>
  </si>
  <si>
    <t>Департамент промышленности, торговли и предпринимательства</t>
  </si>
  <si>
    <t>Городская Дума</t>
  </si>
  <si>
    <t>227 (Страхование)</t>
  </si>
  <si>
    <t>расходы за счет субвенции на сопровождение аттестации пед. работников</t>
  </si>
  <si>
    <t>Информация о кредиторской задолженности по бюджетной и внебюджетной деятельности по ответственным структурным подразделениям г.Дзержинска на 01.05.2025</t>
  </si>
  <si>
    <t>расходы на обеспечение размещения информации о деятельности ОМСУ в городских, областных и федеральных печатных СМИ</t>
  </si>
  <si>
    <t>расходы на обеспечение размещения информации о деятельности ОМСУ в городских, областных и федеральных электронных СМИ</t>
  </si>
  <si>
    <t>исполнение решений судебных органов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</si>
</sst>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vertical="center"/>
    </xf>
    <xf numFmtId="0" fontId="5" fillId="0" borderId="7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right"/>
    </xf>
    <xf numFmtId="4" fontId="7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4" fontId="3" fillId="0" borderId="3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4" fontId="0" fillId="0" borderId="0" xfId="0" applyNumberForma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right" vertical="center"/>
    </xf>
    <xf numFmtId="4" fontId="0" fillId="0" borderId="0" xfId="0" applyNumberFormat="1" applyFill="1"/>
    <xf numFmtId="4" fontId="2" fillId="0" borderId="4" xfId="0" applyNumberFormat="1" applyFont="1" applyFill="1" applyBorder="1" applyAlignment="1">
      <alignment horizontal="right" vertical="center"/>
    </xf>
    <xf numFmtId="0" fontId="9" fillId="0" borderId="6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vertical="center"/>
    </xf>
    <xf numFmtId="0" fontId="2" fillId="0" borderId="3" xfId="0" applyNumberFormat="1" applyFont="1" applyFill="1" applyBorder="1" applyAlignment="1">
      <alignment horizontal="right" vertical="center"/>
    </xf>
    <xf numFmtId="2" fontId="0" fillId="0" borderId="0" xfId="0" applyNumberFormat="1" applyFill="1" applyAlignment="1">
      <alignment vertical="center"/>
    </xf>
    <xf numFmtId="0" fontId="10" fillId="0" borderId="3" xfId="0" applyFont="1" applyFill="1" applyBorder="1" applyAlignment="1">
      <alignment horizontal="left" vertical="center" wrapText="1"/>
    </xf>
    <xf numFmtId="4" fontId="0" fillId="0" borderId="3" xfId="0" applyNumberFormat="1" applyFill="1" applyBorder="1"/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4" fillId="0" borderId="3" xfId="0" applyNumberFormat="1" applyFont="1" applyBorder="1" applyAlignment="1">
      <alignment horizontal="right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2" fillId="0" borderId="2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47;%20&#1080;&#1090;&#1086;&#1075;%20&#1089;&#1074;&#1086;&#1076;%20&#1087;&#1086;%20&#1086;&#1089;&#1087;_01.05.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У_01052025"/>
      <sheetName val="БУ_01052025"/>
      <sheetName val="для руководства (2)"/>
      <sheetName val="Публ"/>
      <sheetName val="Лист1"/>
    </sheetNames>
    <sheetDataSet>
      <sheetData sheetId="0"/>
      <sheetData sheetId="1"/>
      <sheetData sheetId="2">
        <row r="5">
          <cell r="E5">
            <v>87942330.739999995</v>
          </cell>
          <cell r="I5">
            <v>36750971.569999993</v>
          </cell>
          <cell r="S5">
            <v>5484.6900000000005</v>
          </cell>
          <cell r="U5">
            <v>564251.22</v>
          </cell>
          <cell r="AG5">
            <v>580655.65</v>
          </cell>
          <cell r="AM5">
            <v>269179.63</v>
          </cell>
        </row>
        <row r="12">
          <cell r="E12">
            <v>452071</v>
          </cell>
          <cell r="I12">
            <v>1866256.0700000003</v>
          </cell>
          <cell r="Q12">
            <v>925296.76</v>
          </cell>
          <cell r="AG12">
            <v>3121</v>
          </cell>
          <cell r="AM12">
            <v>13273.2</v>
          </cell>
        </row>
        <row r="13">
          <cell r="E13">
            <v>59599176.979999997</v>
          </cell>
          <cell r="I13">
            <v>25136917.239999998</v>
          </cell>
          <cell r="S13">
            <v>81104.989999999991</v>
          </cell>
          <cell r="U13">
            <v>1167298.95</v>
          </cell>
          <cell r="AG13">
            <v>375925.65</v>
          </cell>
          <cell r="AM13">
            <v>19948</v>
          </cell>
        </row>
        <row r="14">
          <cell r="I14">
            <v>1686757.96</v>
          </cell>
        </row>
        <row r="16">
          <cell r="I16">
            <v>1436282.7299999997</v>
          </cell>
          <cell r="Q16">
            <v>513891.42</v>
          </cell>
          <cell r="U16">
            <v>12163.05</v>
          </cell>
        </row>
        <row r="17">
          <cell r="I17">
            <v>17804791.199999999</v>
          </cell>
          <cell r="M17">
            <v>14814.91</v>
          </cell>
          <cell r="Q17">
            <v>39542332.350000001</v>
          </cell>
          <cell r="U17">
            <v>205817.13</v>
          </cell>
          <cell r="AM17">
            <v>12030.36</v>
          </cell>
        </row>
        <row r="22">
          <cell r="E22">
            <v>683900.1</v>
          </cell>
          <cell r="I22">
            <v>297697.52</v>
          </cell>
          <cell r="K22">
            <v>3013.99</v>
          </cell>
          <cell r="S22">
            <v>125333.33</v>
          </cell>
          <cell r="AG22">
            <v>9285.5499999999993</v>
          </cell>
        </row>
        <row r="23">
          <cell r="E23">
            <v>1129087.1099999999</v>
          </cell>
          <cell r="I23">
            <v>504538.74</v>
          </cell>
          <cell r="O23">
            <v>1363.78</v>
          </cell>
          <cell r="AM23">
            <v>11408</v>
          </cell>
        </row>
        <row r="24">
          <cell r="E24">
            <v>109773</v>
          </cell>
          <cell r="I24">
            <v>450236.02</v>
          </cell>
          <cell r="U24">
            <v>51585.3</v>
          </cell>
        </row>
        <row r="25">
          <cell r="E25">
            <v>2504028.29</v>
          </cell>
          <cell r="I25">
            <v>1070538.18</v>
          </cell>
          <cell r="K25">
            <v>450</v>
          </cell>
          <cell r="O25">
            <v>813.59</v>
          </cell>
          <cell r="S25">
            <v>5880</v>
          </cell>
          <cell r="U25">
            <v>25741.08</v>
          </cell>
          <cell r="AG25">
            <v>27159.72</v>
          </cell>
          <cell r="AM25">
            <v>29766</v>
          </cell>
        </row>
        <row r="32">
          <cell r="Q32">
            <v>8354334.7199999997</v>
          </cell>
        </row>
        <row r="34">
          <cell r="E34">
            <v>6977844.0199999996</v>
          </cell>
          <cell r="I34">
            <v>3154865.0999999996</v>
          </cell>
          <cell r="K34">
            <v>127</v>
          </cell>
          <cell r="Q34">
            <v>45744762.039999999</v>
          </cell>
          <cell r="S34">
            <v>250690.47</v>
          </cell>
          <cell r="U34">
            <v>9300</v>
          </cell>
          <cell r="AG34">
            <v>26734.48</v>
          </cell>
          <cell r="AM34">
            <v>31186.07</v>
          </cell>
        </row>
        <row r="35">
          <cell r="E35">
            <v>232175.4</v>
          </cell>
          <cell r="I35">
            <v>114045.22</v>
          </cell>
        </row>
        <row r="49">
          <cell r="E49">
            <v>1755464.5200000003</v>
          </cell>
          <cell r="I49">
            <v>1109021.3199999998</v>
          </cell>
          <cell r="K49">
            <v>800</v>
          </cell>
          <cell r="O49">
            <v>29831.599999999999</v>
          </cell>
          <cell r="Q49">
            <v>2629662.67</v>
          </cell>
          <cell r="S49">
            <v>28903</v>
          </cell>
          <cell r="U49">
            <v>83478</v>
          </cell>
          <cell r="AM49">
            <v>6546</v>
          </cell>
        </row>
        <row r="50">
          <cell r="I50">
            <v>346328.28</v>
          </cell>
        </row>
        <row r="61">
          <cell r="I61">
            <v>527966.11</v>
          </cell>
          <cell r="Q61">
            <v>2566358.9500000002</v>
          </cell>
        </row>
        <row r="69">
          <cell r="E69">
            <v>694830.38</v>
          </cell>
          <cell r="I69">
            <v>333124.32</v>
          </cell>
          <cell r="K69">
            <v>9959</v>
          </cell>
          <cell r="O69">
            <v>30525.4</v>
          </cell>
          <cell r="S69">
            <v>1450</v>
          </cell>
          <cell r="U69">
            <v>366941.94</v>
          </cell>
          <cell r="AG69">
            <v>3133.2</v>
          </cell>
          <cell r="AK69">
            <v>1799</v>
          </cell>
        </row>
        <row r="70">
          <cell r="E70">
            <v>301265.53000000003</v>
          </cell>
          <cell r="I70">
            <v>147902.19</v>
          </cell>
          <cell r="U70">
            <v>1125</v>
          </cell>
          <cell r="AG70">
            <v>500.34</v>
          </cell>
        </row>
        <row r="71">
          <cell r="E71">
            <v>2080433.52</v>
          </cell>
          <cell r="I71">
            <v>955434.97</v>
          </cell>
          <cell r="Q71">
            <v>779808.89999999991</v>
          </cell>
          <cell r="AG71">
            <v>5166.49</v>
          </cell>
        </row>
        <row r="75">
          <cell r="E75">
            <v>774910.76</v>
          </cell>
          <cell r="I75">
            <v>332091.57</v>
          </cell>
          <cell r="O75">
            <v>1461.19</v>
          </cell>
          <cell r="S75">
            <v>2730</v>
          </cell>
          <cell r="AG75">
            <v>5360.52</v>
          </cell>
          <cell r="AM75">
            <v>53200</v>
          </cell>
        </row>
        <row r="83">
          <cell r="E83">
            <v>207567.25</v>
          </cell>
          <cell r="I83">
            <v>118302.43</v>
          </cell>
          <cell r="S83">
            <v>8400.2199999999993</v>
          </cell>
          <cell r="AM83">
            <v>2200</v>
          </cell>
        </row>
        <row r="84">
          <cell r="E84">
            <v>2104567.54</v>
          </cell>
          <cell r="I84">
            <v>915906.91</v>
          </cell>
          <cell r="Q84">
            <v>1695409.93</v>
          </cell>
          <cell r="U84">
            <v>18300</v>
          </cell>
          <cell r="AG84">
            <v>6332.15</v>
          </cell>
        </row>
        <row r="87">
          <cell r="O87">
            <v>2930484.9</v>
          </cell>
          <cell r="AI87">
            <v>868075.59</v>
          </cell>
        </row>
        <row r="88">
          <cell r="E88">
            <v>555110.59</v>
          </cell>
          <cell r="I88">
            <v>299746.09000000003</v>
          </cell>
          <cell r="K88">
            <v>10955.67</v>
          </cell>
          <cell r="S88">
            <v>1328252.99</v>
          </cell>
          <cell r="U88">
            <v>800</v>
          </cell>
          <cell r="AM88">
            <v>598</v>
          </cell>
        </row>
        <row r="91">
          <cell r="E91">
            <v>1331976</v>
          </cell>
          <cell r="I91">
            <v>6884197.8399999999</v>
          </cell>
        </row>
        <row r="92">
          <cell r="E92">
            <v>11247</v>
          </cell>
          <cell r="I92">
            <v>51335.95</v>
          </cell>
        </row>
        <row r="93">
          <cell r="E93">
            <v>33663</v>
          </cell>
          <cell r="I93">
            <v>164653.29999999999</v>
          </cell>
        </row>
        <row r="94">
          <cell r="E94">
            <v>2509</v>
          </cell>
          <cell r="I94">
            <v>11580.76</v>
          </cell>
        </row>
        <row r="104">
          <cell r="I104">
            <v>319177.64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abSelected="1" zoomScale="75" zoomScaleNormal="75" workbookViewId="0">
      <selection activeCell="A35" sqref="A35"/>
    </sheetView>
  </sheetViews>
  <sheetFormatPr defaultRowHeight="15" x14ac:dyDescent="0.25"/>
  <cols>
    <col min="1" max="1" width="25.42578125" style="8" customWidth="1"/>
    <col min="2" max="2" width="28.7109375" style="8" customWidth="1"/>
    <col min="3" max="3" width="16.28515625" style="16" customWidth="1"/>
    <col min="4" max="4" width="13.5703125" style="16" customWidth="1"/>
    <col min="5" max="5" width="17.140625" style="16" customWidth="1"/>
    <col min="6" max="7" width="12.7109375" style="16" customWidth="1"/>
    <col min="8" max="8" width="14.5703125" style="16" customWidth="1"/>
    <col min="9" max="9" width="17.42578125" style="16" customWidth="1"/>
    <col min="10" max="10" width="14.85546875" style="16" customWidth="1"/>
    <col min="11" max="11" width="14.5703125" style="16" customWidth="1"/>
    <col min="12" max="12" width="12.140625" style="16" customWidth="1"/>
    <col min="13" max="13" width="15.85546875" style="16" customWidth="1"/>
    <col min="14" max="14" width="13.85546875" style="16" customWidth="1"/>
    <col min="15" max="15" width="12" style="16" customWidth="1"/>
    <col min="16" max="16" width="14.28515625" style="16" customWidth="1"/>
    <col min="17" max="17" width="17.140625" style="12" customWidth="1"/>
    <col min="18" max="18" width="38.5703125" style="16" customWidth="1"/>
    <col min="19" max="19" width="13.85546875" style="16" customWidth="1"/>
    <col min="20" max="20" width="10.28515625" style="16" customWidth="1"/>
    <col min="21" max="16384" width="9.140625" style="16"/>
  </cols>
  <sheetData>
    <row r="1" spans="1:18" ht="51.75" customHeight="1" x14ac:dyDescent="0.25">
      <c r="A1" s="36" t="s">
        <v>62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8" s="5" customFormat="1" ht="71.25" x14ac:dyDescent="0.25">
      <c r="A2" s="31" t="s">
        <v>0</v>
      </c>
      <c r="B2" s="19" t="s">
        <v>1</v>
      </c>
      <c r="C2" s="1" t="s">
        <v>49</v>
      </c>
      <c r="D2" s="1" t="s">
        <v>56</v>
      </c>
      <c r="E2" s="1" t="s">
        <v>2</v>
      </c>
      <c r="F2" s="1" t="s">
        <v>3</v>
      </c>
      <c r="G2" s="1" t="s">
        <v>46</v>
      </c>
      <c r="H2" s="2" t="s">
        <v>4</v>
      </c>
      <c r="I2" s="2" t="s">
        <v>5</v>
      </c>
      <c r="J2" s="1" t="s">
        <v>6</v>
      </c>
      <c r="K2" s="1" t="s">
        <v>7</v>
      </c>
      <c r="L2" s="1" t="s">
        <v>60</v>
      </c>
      <c r="M2" s="1" t="s">
        <v>38</v>
      </c>
      <c r="N2" s="1" t="s">
        <v>8</v>
      </c>
      <c r="O2" s="1" t="s">
        <v>40</v>
      </c>
      <c r="P2" s="1" t="s">
        <v>9</v>
      </c>
      <c r="Q2" s="1" t="s">
        <v>10</v>
      </c>
      <c r="R2" s="4"/>
    </row>
    <row r="3" spans="1:18" ht="49.5" customHeight="1" x14ac:dyDescent="0.25">
      <c r="A3" s="32" t="s">
        <v>11</v>
      </c>
      <c r="B3" s="20" t="s">
        <v>12</v>
      </c>
      <c r="C3" s="21">
        <f>SUM('[1]для руководства (2)'!E5)</f>
        <v>87942330.739999995</v>
      </c>
      <c r="E3" s="21">
        <f>SUM('[1]для руководства (2)'!I5)</f>
        <v>36750971.569999993</v>
      </c>
      <c r="F3" s="21"/>
      <c r="G3" s="21"/>
      <c r="H3" s="21"/>
      <c r="I3" s="21"/>
      <c r="J3" s="21">
        <f>SUM('[1]для руководства (2)'!S5)</f>
        <v>5484.6900000000005</v>
      </c>
      <c r="K3" s="21">
        <f>SUM('[1]для руководства (2)'!U5)</f>
        <v>564251.22</v>
      </c>
      <c r="L3" s="21"/>
      <c r="M3" s="21">
        <f>SUM('[1]для руководства (2)'!AG5)</f>
        <v>580655.65</v>
      </c>
      <c r="N3" s="21"/>
      <c r="O3" s="21"/>
      <c r="P3" s="21">
        <f>SUM('[1]для руководства (2)'!AM5)</f>
        <v>269179.63</v>
      </c>
      <c r="Q3" s="13">
        <f t="shared" ref="Q3:Q36" si="0">SUM(C3:P3)</f>
        <v>126112873.49999999</v>
      </c>
      <c r="R3" s="17"/>
    </row>
    <row r="4" spans="1:18" ht="54" customHeight="1" x14ac:dyDescent="0.25">
      <c r="A4" s="19" t="s">
        <v>13</v>
      </c>
      <c r="B4" s="20" t="s">
        <v>12</v>
      </c>
      <c r="C4" s="21">
        <f>SUM('[1]для руководства (2)'!E13)</f>
        <v>59599176.979999997</v>
      </c>
      <c r="D4" s="21"/>
      <c r="E4" s="21">
        <f>SUM('[1]для руководства (2)'!I13)</f>
        <v>25136917.239999998</v>
      </c>
      <c r="F4" s="21"/>
      <c r="G4" s="21"/>
      <c r="H4" s="21"/>
      <c r="I4" s="21"/>
      <c r="J4" s="21">
        <f>SUM('[1]для руководства (2)'!S13)</f>
        <v>81104.989999999991</v>
      </c>
      <c r="K4" s="21">
        <f>SUM('[1]для руководства (2)'!U13)</f>
        <v>1167298.95</v>
      </c>
      <c r="L4" s="21"/>
      <c r="M4" s="21">
        <f>SUM('[1]для руководства (2)'!AG13)</f>
        <v>375925.65</v>
      </c>
      <c r="N4" s="21"/>
      <c r="O4" s="21"/>
      <c r="P4" s="21">
        <f>SUM('[1]для руководства (2)'!AM13)</f>
        <v>19948</v>
      </c>
      <c r="Q4" s="13">
        <f t="shared" si="0"/>
        <v>86380371.810000002</v>
      </c>
      <c r="R4" s="17"/>
    </row>
    <row r="5" spans="1:18" ht="45.75" customHeight="1" x14ac:dyDescent="0.25">
      <c r="A5" s="41" t="s">
        <v>42</v>
      </c>
      <c r="B5" s="20" t="s">
        <v>14</v>
      </c>
      <c r="C5" s="21"/>
      <c r="D5" s="21"/>
      <c r="E5" s="21">
        <f>SUM('[1]для руководства (2)'!I16)</f>
        <v>1436282.7299999997</v>
      </c>
      <c r="F5" s="21"/>
      <c r="G5" s="21"/>
      <c r="H5" s="21"/>
      <c r="I5" s="21">
        <f>SUM('[1]для руководства (2)'!Q16)</f>
        <v>513891.42</v>
      </c>
      <c r="J5" s="21"/>
      <c r="K5" s="21">
        <f>SUM('[1]для руководства (2)'!U16)</f>
        <v>12163.05</v>
      </c>
      <c r="L5" s="21"/>
      <c r="M5" s="21"/>
      <c r="N5" s="21"/>
      <c r="O5" s="21"/>
      <c r="P5" s="21"/>
      <c r="Q5" s="13">
        <f t="shared" si="0"/>
        <v>1962337.1999999997</v>
      </c>
      <c r="R5" s="17"/>
    </row>
    <row r="6" spans="1:18" ht="45.75" customHeight="1" x14ac:dyDescent="0.25">
      <c r="A6" s="42"/>
      <c r="B6" s="20" t="s">
        <v>39</v>
      </c>
      <c r="C6" s="21"/>
      <c r="D6" s="21"/>
      <c r="E6" s="21">
        <f>SUM('[1]для руководства (2)'!I14)</f>
        <v>1686757.96</v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13">
        <f t="shared" si="0"/>
        <v>1686757.96</v>
      </c>
      <c r="R6" s="17"/>
    </row>
    <row r="7" spans="1:18" ht="45.75" customHeight="1" x14ac:dyDescent="0.25">
      <c r="A7" s="43"/>
      <c r="B7" s="20" t="s">
        <v>12</v>
      </c>
      <c r="C7" s="21"/>
      <c r="D7" s="21"/>
      <c r="E7" s="21">
        <f>SUM('[1]для руководства (2)'!I17)</f>
        <v>17804791.199999999</v>
      </c>
      <c r="F7" s="21"/>
      <c r="G7" s="21">
        <f>SUM('[1]для руководства (2)'!M17)</f>
        <v>14814.91</v>
      </c>
      <c r="H7" s="21"/>
      <c r="I7" s="21">
        <f>SUM('[1]для руководства (2)'!Q17)</f>
        <v>39542332.350000001</v>
      </c>
      <c r="J7" s="21"/>
      <c r="K7" s="21">
        <f>SUM('[1]для руководства (2)'!U17)</f>
        <v>205817.13</v>
      </c>
      <c r="L7" s="21"/>
      <c r="M7" s="21"/>
      <c r="N7" s="21"/>
      <c r="O7" s="21"/>
      <c r="P7" s="21">
        <f>SUM('[1]для руководства (2)'!AM17)</f>
        <v>12030.36</v>
      </c>
      <c r="Q7" s="13">
        <f t="shared" si="0"/>
        <v>57579785.950000003</v>
      </c>
      <c r="R7" s="17"/>
    </row>
    <row r="8" spans="1:18" ht="35.25" customHeight="1" x14ac:dyDescent="0.25">
      <c r="A8" s="38" t="s">
        <v>15</v>
      </c>
      <c r="B8" s="20" t="s">
        <v>16</v>
      </c>
      <c r="C8" s="21">
        <f>SUM('[1]для руководства (2)'!E22)</f>
        <v>683900.1</v>
      </c>
      <c r="D8" s="21"/>
      <c r="E8" s="21">
        <f>SUM('[1]для руководства (2)'!I22)</f>
        <v>297697.52</v>
      </c>
      <c r="F8" s="21">
        <f>SUM('[1]для руководства (2)'!K22)</f>
        <v>3013.99</v>
      </c>
      <c r="G8" s="21"/>
      <c r="H8" s="21"/>
      <c r="I8" s="21"/>
      <c r="J8" s="21">
        <f>SUM('[1]для руководства (2)'!S22)</f>
        <v>125333.33</v>
      </c>
      <c r="K8" s="21"/>
      <c r="L8" s="21">
        <v>5677.87</v>
      </c>
      <c r="M8" s="21">
        <f>'[1]для руководства (2)'!AG22</f>
        <v>9285.5499999999993</v>
      </c>
      <c r="N8" s="21"/>
      <c r="O8" s="21"/>
      <c r="P8" s="21"/>
      <c r="Q8" s="13">
        <f t="shared" si="0"/>
        <v>1124908.3600000001</v>
      </c>
      <c r="R8" s="17"/>
    </row>
    <row r="9" spans="1:18" ht="26.25" customHeight="1" x14ac:dyDescent="0.25">
      <c r="A9" s="44"/>
      <c r="B9" s="20" t="s">
        <v>50</v>
      </c>
      <c r="C9" s="21">
        <f>SUM('[1]для руководства (2)'!E23)</f>
        <v>1129087.1099999999</v>
      </c>
      <c r="D9" s="21"/>
      <c r="E9" s="21">
        <f>SUM('[1]для руководства (2)'!I23)</f>
        <v>504538.74</v>
      </c>
      <c r="F9" s="21"/>
      <c r="G9" s="21"/>
      <c r="H9" s="21">
        <f>SUM('[1]для руководства (2)'!O23)</f>
        <v>1363.78</v>
      </c>
      <c r="I9" s="21"/>
      <c r="J9" s="21"/>
      <c r="K9" s="21"/>
      <c r="L9" s="21"/>
      <c r="M9" s="21"/>
      <c r="N9" s="21"/>
      <c r="O9" s="21"/>
      <c r="P9" s="21">
        <f>SUM('[1]для руководства (2)'!AM23)</f>
        <v>11408</v>
      </c>
      <c r="Q9" s="13">
        <f t="shared" si="0"/>
        <v>1646397.63</v>
      </c>
      <c r="R9" s="17"/>
    </row>
    <row r="10" spans="1:18" ht="24" customHeight="1" x14ac:dyDescent="0.25">
      <c r="A10" s="45"/>
      <c r="B10" s="20" t="s">
        <v>17</v>
      </c>
      <c r="C10" s="23">
        <f>SUM('[1]для руководства (2)'!E25)</f>
        <v>2504028.29</v>
      </c>
      <c r="D10" s="21"/>
      <c r="E10" s="21">
        <f>SUM('[1]для руководства (2)'!I25)</f>
        <v>1070538.18</v>
      </c>
      <c r="F10" s="21">
        <f>SUM('[1]для руководства (2)'!K25)</f>
        <v>450</v>
      </c>
      <c r="G10" s="21"/>
      <c r="H10" s="21">
        <f>SUM('[1]для руководства (2)'!O25)</f>
        <v>813.59</v>
      </c>
      <c r="I10" s="21"/>
      <c r="J10" s="21">
        <f>SUM('[1]для руководства (2)'!S25)</f>
        <v>5880</v>
      </c>
      <c r="K10" s="21">
        <f>SUM('[1]для руководства (2)'!U25)</f>
        <v>25741.08</v>
      </c>
      <c r="L10" s="21"/>
      <c r="M10" s="21">
        <f>SUM('[1]для руководства (2)'!AG25)</f>
        <v>27159.72</v>
      </c>
      <c r="N10" s="21"/>
      <c r="O10" s="21"/>
      <c r="P10" s="21">
        <f>SUM('[1]для руководства (2)'!AM25)</f>
        <v>29766</v>
      </c>
      <c r="Q10" s="13">
        <f t="shared" si="0"/>
        <v>3664376.86</v>
      </c>
      <c r="R10" s="17"/>
    </row>
    <row r="11" spans="1:18" ht="30" customHeight="1" x14ac:dyDescent="0.25">
      <c r="A11" s="38" t="s">
        <v>43</v>
      </c>
      <c r="B11" s="25" t="s">
        <v>18</v>
      </c>
      <c r="C11" s="23">
        <f>SUM('[1]для руководства (2)'!E34)</f>
        <v>6977844.0199999996</v>
      </c>
      <c r="D11" s="21"/>
      <c r="E11" s="21">
        <f>SUM('[1]для руководства (2)'!I34)</f>
        <v>3154865.0999999996</v>
      </c>
      <c r="F11" s="21">
        <f>SUM('[1]для руководства (2)'!K34)</f>
        <v>127</v>
      </c>
      <c r="G11" s="21"/>
      <c r="H11" s="21"/>
      <c r="I11" s="21">
        <f>SUM('[1]для руководства (2)'!Q34)</f>
        <v>45744762.039999999</v>
      </c>
      <c r="J11" s="21">
        <f>SUM('[1]для руководства (2)'!S34)</f>
        <v>250690.47</v>
      </c>
      <c r="K11" s="21">
        <f>SUM('[1]для руководства (2)'!U34)</f>
        <v>9300</v>
      </c>
      <c r="L11" s="21"/>
      <c r="M11" s="21">
        <f>SUM('[1]для руководства (2)'!AG34)</f>
        <v>26734.48</v>
      </c>
      <c r="N11" s="21"/>
      <c r="O11" s="21"/>
      <c r="P11" s="21">
        <f>SUM('[1]для руководства (2)'!AM34)</f>
        <v>31186.07</v>
      </c>
      <c r="Q11" s="13">
        <f t="shared" si="0"/>
        <v>56195509.179999992</v>
      </c>
      <c r="R11" s="17"/>
    </row>
    <row r="12" spans="1:18" ht="38.25" customHeight="1" x14ac:dyDescent="0.25">
      <c r="A12" s="39"/>
      <c r="B12" s="20" t="s">
        <v>19</v>
      </c>
      <c r="C12" s="21"/>
      <c r="D12" s="21"/>
      <c r="E12" s="21"/>
      <c r="F12" s="21"/>
      <c r="G12" s="21"/>
      <c r="H12" s="21"/>
      <c r="I12" s="21">
        <f>SUM('[1]для руководства (2)'!Q32)</f>
        <v>8354334.7199999997</v>
      </c>
      <c r="J12" s="21"/>
      <c r="K12" s="21"/>
      <c r="L12" s="21"/>
      <c r="M12" s="21"/>
      <c r="N12" s="21"/>
      <c r="O12" s="21"/>
      <c r="P12" s="21"/>
      <c r="Q12" s="13">
        <f t="shared" si="0"/>
        <v>8354334.7199999997</v>
      </c>
      <c r="R12" s="17"/>
    </row>
    <row r="13" spans="1:18" ht="56.25" customHeight="1" x14ac:dyDescent="0.25">
      <c r="A13" s="19" t="s">
        <v>51</v>
      </c>
      <c r="B13" s="24" t="s">
        <v>52</v>
      </c>
      <c r="C13" s="21">
        <f>SUM('[1]для руководства (2)'!E35)</f>
        <v>232175.4</v>
      </c>
      <c r="D13" s="21"/>
      <c r="E13" s="21">
        <f>SUM('[1]для руководства (2)'!I35)</f>
        <v>114045.22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13">
        <f t="shared" si="0"/>
        <v>346220.62</v>
      </c>
      <c r="R13" s="17"/>
    </row>
    <row r="14" spans="1:18" ht="23.25" customHeight="1" x14ac:dyDescent="0.25">
      <c r="A14" s="38" t="s">
        <v>20</v>
      </c>
      <c r="B14" s="20" t="s">
        <v>21</v>
      </c>
      <c r="C14" s="21">
        <f>SUM('[1]для руководства (2)'!E49)</f>
        <v>1755464.5200000003</v>
      </c>
      <c r="D14" s="21"/>
      <c r="E14" s="21">
        <f>SUM('[1]для руководства (2)'!I49)</f>
        <v>1109021.3199999998</v>
      </c>
      <c r="F14" s="21">
        <f>SUM('[1]для руководства (2)'!K49)</f>
        <v>800</v>
      </c>
      <c r="G14" s="21"/>
      <c r="H14" s="21">
        <f>SUM('[1]для руководства (2)'!O49)</f>
        <v>29831.599999999999</v>
      </c>
      <c r="I14" s="21">
        <f>SUM('[1]для руководства (2)'!Q49)</f>
        <v>2629662.67</v>
      </c>
      <c r="J14" s="21">
        <f>SUM('[1]для руководства (2)'!S49)</f>
        <v>28903</v>
      </c>
      <c r="K14" s="21">
        <f>SUM('[1]для руководства (2)'!U49)</f>
        <v>83478</v>
      </c>
      <c r="L14" s="21"/>
      <c r="M14" s="21"/>
      <c r="N14" s="21"/>
      <c r="O14" s="21"/>
      <c r="P14" s="21">
        <f>SUM('[1]для руководства (2)'!AM49)</f>
        <v>6546</v>
      </c>
      <c r="Q14" s="13">
        <f t="shared" si="0"/>
        <v>5643707.1099999994</v>
      </c>
      <c r="R14" s="17"/>
    </row>
    <row r="15" spans="1:18" ht="30" customHeight="1" x14ac:dyDescent="0.25">
      <c r="A15" s="44"/>
      <c r="B15" s="20" t="s">
        <v>47</v>
      </c>
      <c r="C15" s="21"/>
      <c r="D15" s="21"/>
      <c r="E15" s="21">
        <f>SUM('[1]для руководства (2)'!I50)</f>
        <v>346328.28</v>
      </c>
      <c r="F15" s="21"/>
      <c r="G15" s="21"/>
      <c r="H15" s="21"/>
      <c r="I15" s="21"/>
      <c r="J15" s="21"/>
      <c r="K15" s="26"/>
      <c r="L15" s="21"/>
      <c r="M15" s="21"/>
      <c r="N15" s="21"/>
      <c r="O15" s="21"/>
      <c r="P15" s="21"/>
      <c r="Q15" s="13">
        <f t="shared" si="0"/>
        <v>346328.28</v>
      </c>
      <c r="R15" s="17"/>
    </row>
    <row r="16" spans="1:18" ht="67.5" customHeight="1" x14ac:dyDescent="0.25">
      <c r="A16" s="45"/>
      <c r="B16" s="20" t="s">
        <v>57</v>
      </c>
      <c r="C16" s="21"/>
      <c r="D16" s="21"/>
      <c r="E16" s="21"/>
      <c r="F16" s="21"/>
      <c r="G16" s="21"/>
      <c r="H16" s="21"/>
      <c r="I16" s="21"/>
      <c r="J16" s="21"/>
      <c r="K16" s="30"/>
      <c r="L16" s="21"/>
      <c r="M16" s="21"/>
      <c r="N16" s="21"/>
      <c r="O16" s="21"/>
      <c r="P16" s="21">
        <v>1500</v>
      </c>
      <c r="Q16" s="13">
        <f t="shared" si="0"/>
        <v>1500</v>
      </c>
      <c r="R16" s="17"/>
    </row>
    <row r="17" spans="1:20" ht="106.5" customHeight="1" x14ac:dyDescent="0.25">
      <c r="A17" s="38" t="s">
        <v>22</v>
      </c>
      <c r="B17" s="20" t="s">
        <v>23</v>
      </c>
      <c r="C17" s="21"/>
      <c r="D17" s="21"/>
      <c r="E17" s="21">
        <f>SUM('[1]для руководства (2)'!I61)</f>
        <v>527966.11</v>
      </c>
      <c r="F17" s="21"/>
      <c r="G17" s="21"/>
      <c r="H17" s="21"/>
      <c r="I17" s="21">
        <f>SUM('[1]для руководства (2)'!Q61)</f>
        <v>2566358.9500000002</v>
      </c>
      <c r="J17" s="21"/>
      <c r="K17" s="21"/>
      <c r="L17" s="21"/>
      <c r="M17" s="21"/>
      <c r="N17" s="21"/>
      <c r="O17" s="21"/>
      <c r="P17" s="21"/>
      <c r="Q17" s="13">
        <f t="shared" si="0"/>
        <v>3094325.06</v>
      </c>
      <c r="R17" s="17"/>
    </row>
    <row r="18" spans="1:20" ht="106.5" customHeight="1" x14ac:dyDescent="0.25">
      <c r="A18" s="44"/>
      <c r="B18" s="20" t="s">
        <v>63</v>
      </c>
      <c r="C18" s="21"/>
      <c r="D18" s="21"/>
      <c r="E18" s="21"/>
      <c r="F18" s="21"/>
      <c r="G18" s="21"/>
      <c r="H18" s="21"/>
      <c r="I18" s="21"/>
      <c r="J18" s="21"/>
      <c r="K18" s="21">
        <v>27500</v>
      </c>
      <c r="L18" s="21"/>
      <c r="M18" s="21"/>
      <c r="N18" s="21"/>
      <c r="O18" s="21"/>
      <c r="P18" s="21"/>
      <c r="Q18" s="13">
        <f t="shared" si="0"/>
        <v>27500</v>
      </c>
      <c r="R18" s="17"/>
    </row>
    <row r="19" spans="1:20" ht="106.5" customHeight="1" x14ac:dyDescent="0.25">
      <c r="A19" s="45"/>
      <c r="B19" s="20" t="s">
        <v>64</v>
      </c>
      <c r="C19" s="21"/>
      <c r="D19" s="21"/>
      <c r="E19" s="21"/>
      <c r="F19" s="21"/>
      <c r="G19" s="21"/>
      <c r="H19" s="21"/>
      <c r="I19" s="21"/>
      <c r="J19" s="21"/>
      <c r="K19" s="21">
        <v>6000</v>
      </c>
      <c r="L19" s="21"/>
      <c r="M19" s="21"/>
      <c r="N19" s="21"/>
      <c r="O19" s="21"/>
      <c r="P19" s="21"/>
      <c r="Q19" s="13">
        <f t="shared" si="0"/>
        <v>6000</v>
      </c>
      <c r="R19" s="17"/>
    </row>
    <row r="20" spans="1:20" ht="63.75" customHeight="1" x14ac:dyDescent="0.25">
      <c r="A20" s="38" t="s">
        <v>24</v>
      </c>
      <c r="B20" s="20" t="s">
        <v>25</v>
      </c>
      <c r="C20" s="21">
        <f>SUM('[1]для руководства (2)'!E69)</f>
        <v>694830.38</v>
      </c>
      <c r="D20" s="21"/>
      <c r="E20" s="21">
        <f>SUM('[1]для руководства (2)'!I69)</f>
        <v>333124.32</v>
      </c>
      <c r="F20" s="21">
        <f>SUM('[1]для руководства (2)'!K69)</f>
        <v>9959</v>
      </c>
      <c r="G20" s="21"/>
      <c r="H20" s="21">
        <f>SUM('[1]для руководства (2)'!O69)</f>
        <v>30525.4</v>
      </c>
      <c r="I20" s="21"/>
      <c r="J20" s="21">
        <f>SUM('[1]для руководства (2)'!S69)</f>
        <v>1450</v>
      </c>
      <c r="K20" s="21">
        <f>SUM('[1]для руководства (2)'!U69)</f>
        <v>366941.94</v>
      </c>
      <c r="L20" s="21"/>
      <c r="M20" s="21">
        <f>SUM('[1]для руководства (2)'!AG69)</f>
        <v>3133.2</v>
      </c>
      <c r="N20" s="21"/>
      <c r="O20" s="21">
        <f>SUM('[1]для руководства (2)'!AK69)</f>
        <v>1799</v>
      </c>
      <c r="P20" s="21"/>
      <c r="Q20" s="13">
        <f t="shared" si="0"/>
        <v>1441763.2399999998</v>
      </c>
      <c r="R20" s="17"/>
      <c r="S20" s="17"/>
      <c r="T20" s="18"/>
    </row>
    <row r="21" spans="1:20" ht="92.25" customHeight="1" x14ac:dyDescent="0.25">
      <c r="A21" s="40"/>
      <c r="B21" s="20" t="s">
        <v>26</v>
      </c>
      <c r="C21" s="21">
        <f>SUM('[1]для руководства (2)'!E70)</f>
        <v>301265.53000000003</v>
      </c>
      <c r="D21" s="21"/>
      <c r="E21" s="21">
        <f>SUM('[1]для руководства (2)'!I70)</f>
        <v>147902.19</v>
      </c>
      <c r="F21" s="21"/>
      <c r="G21" s="21"/>
      <c r="H21" s="21"/>
      <c r="I21" s="21"/>
      <c r="J21" s="21"/>
      <c r="K21" s="21">
        <f>SUM('[1]для руководства (2)'!U70)</f>
        <v>1125</v>
      </c>
      <c r="L21" s="21"/>
      <c r="M21" s="21">
        <f>SUM('[1]для руководства (2)'!AG70)</f>
        <v>500.34</v>
      </c>
      <c r="N21" s="21"/>
      <c r="O21" s="21"/>
      <c r="P21" s="21"/>
      <c r="Q21" s="13">
        <f t="shared" si="0"/>
        <v>450793.06000000006</v>
      </c>
      <c r="R21" s="17"/>
    </row>
    <row r="22" spans="1:20" ht="93.75" customHeight="1" x14ac:dyDescent="0.25">
      <c r="A22" s="32" t="s">
        <v>44</v>
      </c>
      <c r="B22" s="20" t="s">
        <v>27</v>
      </c>
      <c r="C22" s="21">
        <f>SUM('[1]для руководства (2)'!E71)</f>
        <v>2080433.52</v>
      </c>
      <c r="D22" s="21"/>
      <c r="E22" s="21">
        <f>SUM('[1]для руководства (2)'!I71)</f>
        <v>955434.97</v>
      </c>
      <c r="F22" s="21"/>
      <c r="G22" s="21"/>
      <c r="H22" s="21"/>
      <c r="I22" s="21">
        <f>SUM('[1]для руководства (2)'!Q71)</f>
        <v>779808.89999999991</v>
      </c>
      <c r="J22" s="21"/>
      <c r="K22" s="21"/>
      <c r="L22" s="21"/>
      <c r="M22" s="21">
        <f>SUM('[1]для руководства (2)'!AG71)</f>
        <v>5166.49</v>
      </c>
      <c r="N22" s="21"/>
      <c r="O22" s="21"/>
      <c r="P22" s="21"/>
      <c r="Q22" s="13">
        <f t="shared" si="0"/>
        <v>3820843.8800000004</v>
      </c>
      <c r="R22" s="17"/>
    </row>
    <row r="23" spans="1:20" ht="63.75" customHeight="1" x14ac:dyDescent="0.25">
      <c r="A23" s="32" t="s">
        <v>45</v>
      </c>
      <c r="B23" s="20" t="s">
        <v>28</v>
      </c>
      <c r="C23" s="21">
        <f>SUM('[1]для руководства (2)'!E75)</f>
        <v>774910.76</v>
      </c>
      <c r="D23" s="21"/>
      <c r="E23" s="21">
        <f>SUM('[1]для руководства (2)'!I75)</f>
        <v>332091.57</v>
      </c>
      <c r="F23" s="21"/>
      <c r="G23" s="21"/>
      <c r="H23" s="21">
        <f>SUM('[1]для руководства (2)'!O75)</f>
        <v>1461.19</v>
      </c>
      <c r="I23" s="21"/>
      <c r="J23" s="21">
        <f>SUM('[1]для руководства (2)'!S75)</f>
        <v>2730</v>
      </c>
      <c r="K23" s="21"/>
      <c r="L23" s="21"/>
      <c r="M23" s="21">
        <f>SUM('[1]для руководства (2)'!AG75)</f>
        <v>5360.52</v>
      </c>
      <c r="N23" s="21"/>
      <c r="O23" s="21"/>
      <c r="P23" s="21">
        <f>SUM('[1]для руководства (2)'!AM75)</f>
        <v>53200</v>
      </c>
      <c r="Q23" s="13">
        <f t="shared" si="0"/>
        <v>1169754.04</v>
      </c>
      <c r="R23" s="17"/>
    </row>
    <row r="24" spans="1:20" ht="27.75" customHeight="1" x14ac:dyDescent="0.25">
      <c r="A24" s="34" t="s">
        <v>58</v>
      </c>
      <c r="B24" s="20" t="s">
        <v>41</v>
      </c>
      <c r="C24" s="21">
        <f>SUM('[1]для руководства (2)'!E83)</f>
        <v>207567.25</v>
      </c>
      <c r="D24" s="21"/>
      <c r="E24" s="21">
        <f>SUM('[1]для руководства (2)'!I83)</f>
        <v>118302.43</v>
      </c>
      <c r="F24" s="21"/>
      <c r="G24" s="21"/>
      <c r="H24" s="21"/>
      <c r="I24" s="21"/>
      <c r="J24" s="21">
        <f>SUM('[1]для руководства (2)'!S83)</f>
        <v>8400.2199999999993</v>
      </c>
      <c r="K24" s="21"/>
      <c r="L24" s="21"/>
      <c r="M24" s="21"/>
      <c r="N24" s="21"/>
      <c r="O24" s="21"/>
      <c r="P24" s="21">
        <f>SUM('[1]для руководства (2)'!AM83)</f>
        <v>2200</v>
      </c>
      <c r="Q24" s="13">
        <f t="shared" si="0"/>
        <v>336469.89999999997</v>
      </c>
      <c r="R24" s="17"/>
    </row>
    <row r="25" spans="1:20" ht="55.5" customHeight="1" x14ac:dyDescent="0.25">
      <c r="A25" s="35"/>
      <c r="B25" s="20" t="s">
        <v>29</v>
      </c>
      <c r="C25" s="23">
        <f>SUM('[1]для руководства (2)'!E84)</f>
        <v>2104567.54</v>
      </c>
      <c r="D25" s="21"/>
      <c r="E25" s="21">
        <f>SUM('[1]для руководства (2)'!I84)</f>
        <v>915906.91</v>
      </c>
      <c r="F25" s="21"/>
      <c r="G25" s="21"/>
      <c r="H25" s="21"/>
      <c r="I25" s="21">
        <f>SUM('[1]для руководства (2)'!Q84)</f>
        <v>1695409.93</v>
      </c>
      <c r="J25" s="21"/>
      <c r="K25" s="21">
        <f>SUM('[1]для руководства (2)'!U84)</f>
        <v>18300</v>
      </c>
      <c r="L25" s="21"/>
      <c r="M25" s="21">
        <f>SUM('[1]для руководства (2)'!AG84)</f>
        <v>6332.15</v>
      </c>
      <c r="N25" s="21"/>
      <c r="O25" s="21"/>
      <c r="P25" s="21"/>
      <c r="Q25" s="13">
        <f t="shared" si="0"/>
        <v>4740516.53</v>
      </c>
      <c r="R25" s="17"/>
    </row>
    <row r="26" spans="1:20" ht="25.5" x14ac:dyDescent="0.25">
      <c r="A26" s="38" t="s">
        <v>30</v>
      </c>
      <c r="B26" s="20" t="s">
        <v>31</v>
      </c>
      <c r="C26" s="21"/>
      <c r="D26" s="21"/>
      <c r="E26" s="21"/>
      <c r="F26" s="21"/>
      <c r="G26" s="21"/>
      <c r="H26" s="21">
        <f>SUM('[1]для руководства (2)'!O87)</f>
        <v>2930484.9</v>
      </c>
      <c r="I26" s="21"/>
      <c r="J26" s="21"/>
      <c r="K26" s="21"/>
      <c r="L26" s="21"/>
      <c r="M26" s="27"/>
      <c r="N26" s="21">
        <f>SUM('[1]для руководства (2)'!AI87)</f>
        <v>868075.59</v>
      </c>
      <c r="O26" s="21"/>
      <c r="P26" s="21"/>
      <c r="Q26" s="13">
        <f t="shared" si="0"/>
        <v>3798560.4899999998</v>
      </c>
      <c r="R26" s="17"/>
    </row>
    <row r="27" spans="1:20" ht="17.25" customHeight="1" x14ac:dyDescent="0.25">
      <c r="A27" s="45"/>
      <c r="B27" s="20" t="s">
        <v>32</v>
      </c>
      <c r="C27" s="21">
        <f>SUM('[1]для руководства (2)'!E88)</f>
        <v>555110.59</v>
      </c>
      <c r="D27" s="21"/>
      <c r="E27" s="21">
        <f>SUM('[1]для руководства (2)'!I88)</f>
        <v>299746.09000000003</v>
      </c>
      <c r="F27" s="21">
        <f>SUM('[1]для руководства (2)'!K88)</f>
        <v>10955.67</v>
      </c>
      <c r="G27" s="21"/>
      <c r="H27" s="21"/>
      <c r="I27" s="21"/>
      <c r="J27" s="21">
        <f>SUM('[1]для руководства (2)'!S88)</f>
        <v>1328252.99</v>
      </c>
      <c r="K27" s="21">
        <f>SUM('[1]для руководства (2)'!U88)</f>
        <v>800</v>
      </c>
      <c r="L27" s="21"/>
      <c r="M27" s="21"/>
      <c r="N27" s="21"/>
      <c r="O27" s="21"/>
      <c r="P27" s="21">
        <f>SUM('[1]для руководства (2)'!AM88)</f>
        <v>598</v>
      </c>
      <c r="Q27" s="13">
        <f t="shared" si="0"/>
        <v>2195463.34</v>
      </c>
      <c r="R27" s="17"/>
    </row>
    <row r="28" spans="1:20" ht="37.5" customHeight="1" x14ac:dyDescent="0.25">
      <c r="A28" s="34" t="s">
        <v>48</v>
      </c>
      <c r="B28" s="20" t="s">
        <v>53</v>
      </c>
      <c r="C28" s="21">
        <f>SUM('[1]для руководства (2)'!E91)</f>
        <v>1331976</v>
      </c>
      <c r="D28" s="21">
        <v>1750</v>
      </c>
      <c r="E28" s="21">
        <f>SUM('[1]для руководства (2)'!I91)</f>
        <v>6884197.8399999999</v>
      </c>
      <c r="F28" s="21"/>
      <c r="G28" s="21"/>
      <c r="H28" s="21"/>
      <c r="I28" s="21"/>
      <c r="J28" s="21"/>
      <c r="K28" s="28">
        <v>18675.8</v>
      </c>
      <c r="L28" s="21"/>
      <c r="M28" s="21"/>
      <c r="N28" s="21"/>
      <c r="O28" s="21"/>
      <c r="P28" s="21"/>
      <c r="Q28" s="13">
        <f t="shared" si="0"/>
        <v>8236599.6399999997</v>
      </c>
      <c r="R28" s="17"/>
    </row>
    <row r="29" spans="1:20" ht="37.5" customHeight="1" x14ac:dyDescent="0.25">
      <c r="A29" s="46"/>
      <c r="B29" s="20" t="s">
        <v>54</v>
      </c>
      <c r="C29" s="21">
        <f>SUM('[1]для руководства (2)'!E92)</f>
        <v>11247</v>
      </c>
      <c r="D29" s="21"/>
      <c r="E29" s="21">
        <f>SUM('[1]для руководства (2)'!I92)</f>
        <v>51335.95</v>
      </c>
      <c r="F29" s="21"/>
      <c r="G29" s="21"/>
      <c r="H29" s="21"/>
      <c r="I29" s="21"/>
      <c r="J29" s="21"/>
      <c r="K29" s="21"/>
      <c r="L29" s="21"/>
      <c r="M29" s="21"/>
      <c r="N29" s="21"/>
      <c r="O29" s="22"/>
      <c r="P29" s="21"/>
      <c r="Q29" s="13">
        <f t="shared" si="0"/>
        <v>62582.95</v>
      </c>
      <c r="R29" s="17"/>
    </row>
    <row r="30" spans="1:20" ht="37.5" customHeight="1" x14ac:dyDescent="0.25">
      <c r="A30" s="46"/>
      <c r="B30" s="20" t="s">
        <v>55</v>
      </c>
      <c r="C30" s="21">
        <f>SUM('[1]для руководства (2)'!E93)</f>
        <v>33663</v>
      </c>
      <c r="D30" s="21"/>
      <c r="E30" s="21">
        <f>SUM('[1]для руководства (2)'!I93)</f>
        <v>164653.29999999999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13">
        <f t="shared" si="0"/>
        <v>198316.3</v>
      </c>
      <c r="R30" s="17"/>
    </row>
    <row r="31" spans="1:20" ht="37.5" customHeight="1" x14ac:dyDescent="0.25">
      <c r="A31" s="46"/>
      <c r="B31" s="20" t="s">
        <v>61</v>
      </c>
      <c r="C31" s="21">
        <f>SUM('[1]для руководства (2)'!E94)</f>
        <v>2509</v>
      </c>
      <c r="D31" s="21"/>
      <c r="E31" s="21">
        <f>SUM('[1]для руководства (2)'!I94)</f>
        <v>11580.76</v>
      </c>
      <c r="F31" s="21"/>
      <c r="G31" s="21"/>
      <c r="H31" s="21"/>
      <c r="I31" s="21"/>
      <c r="J31" s="21"/>
      <c r="K31" s="33"/>
      <c r="L31" s="21"/>
      <c r="M31" s="21"/>
      <c r="N31" s="21"/>
      <c r="O31" s="21"/>
      <c r="P31" s="21"/>
      <c r="Q31" s="13">
        <f t="shared" si="0"/>
        <v>14089.76</v>
      </c>
      <c r="R31" s="17"/>
    </row>
    <row r="32" spans="1:20" ht="37.5" customHeight="1" x14ac:dyDescent="0.25">
      <c r="A32" s="46"/>
      <c r="B32" s="20" t="s">
        <v>33</v>
      </c>
      <c r="C32" s="21">
        <f>SUM('[1]для руководства (2)'!E24)</f>
        <v>109773</v>
      </c>
      <c r="D32" s="21"/>
      <c r="E32" s="21">
        <f>SUM('[1]для руководства (2)'!I24)</f>
        <v>450236.02</v>
      </c>
      <c r="F32" s="21"/>
      <c r="G32" s="21"/>
      <c r="H32" s="21"/>
      <c r="I32" s="21"/>
      <c r="J32" s="21"/>
      <c r="K32" s="21">
        <f>SUM('[1]для руководства (2)'!U24)</f>
        <v>51585.3</v>
      </c>
      <c r="L32" s="21"/>
      <c r="M32" s="21"/>
      <c r="N32" s="21"/>
      <c r="O32" s="21"/>
      <c r="P32" s="21"/>
      <c r="Q32" s="13">
        <f t="shared" si="0"/>
        <v>611594.32000000007</v>
      </c>
      <c r="R32" s="17"/>
    </row>
    <row r="33" spans="1:18" ht="37.5" customHeight="1" x14ac:dyDescent="0.25">
      <c r="A33" s="46"/>
      <c r="B33" s="20" t="s">
        <v>34</v>
      </c>
      <c r="C33" s="21">
        <f>SUM('[1]для руководства (2)'!E12)</f>
        <v>452071</v>
      </c>
      <c r="D33" s="21"/>
      <c r="E33" s="21">
        <f>SUM('[1]для руководства (2)'!I12)</f>
        <v>1866256.0700000003</v>
      </c>
      <c r="F33" s="21"/>
      <c r="G33" s="21"/>
      <c r="H33" s="21"/>
      <c r="I33" s="21">
        <f>SUM('[1]для руководства (2)'!Q12)</f>
        <v>925296.76</v>
      </c>
      <c r="J33" s="21"/>
      <c r="K33" s="21"/>
      <c r="L33" s="21"/>
      <c r="M33" s="21">
        <f>SUM('[1]для руководства (2)'!AG12)</f>
        <v>3121</v>
      </c>
      <c r="N33" s="21"/>
      <c r="O33" s="21"/>
      <c r="P33" s="21">
        <f>SUM('[1]для руководства (2)'!AM12)</f>
        <v>13273.2</v>
      </c>
      <c r="Q33" s="13">
        <f t="shared" si="0"/>
        <v>3260018.0300000003</v>
      </c>
      <c r="R33" s="17"/>
    </row>
    <row r="34" spans="1:18" ht="94.5" customHeight="1" x14ac:dyDescent="0.25">
      <c r="A34" s="35"/>
      <c r="B34" s="20" t="s">
        <v>65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>
        <v>117547.97</v>
      </c>
      <c r="O34" s="21"/>
      <c r="P34" s="21"/>
      <c r="Q34" s="13">
        <f t="shared" si="0"/>
        <v>117547.97</v>
      </c>
      <c r="R34" s="17"/>
    </row>
    <row r="35" spans="1:18" ht="50.25" customHeight="1" x14ac:dyDescent="0.25">
      <c r="A35" s="19" t="s">
        <v>59</v>
      </c>
      <c r="B35" s="29" t="s">
        <v>35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13">
        <f t="shared" si="0"/>
        <v>0</v>
      </c>
      <c r="R35" s="17"/>
    </row>
    <row r="36" spans="1:18" ht="25.5" x14ac:dyDescent="0.25">
      <c r="A36" s="19" t="s">
        <v>36</v>
      </c>
      <c r="B36" s="29" t="s">
        <v>35</v>
      </c>
      <c r="C36" s="21"/>
      <c r="D36" s="21"/>
      <c r="E36" s="21">
        <f>SUM('[1]для руководства (2)'!I104)</f>
        <v>319177.64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13">
        <f t="shared" si="0"/>
        <v>319177.64</v>
      </c>
      <c r="R36" s="17"/>
    </row>
    <row r="37" spans="1:18" x14ac:dyDescent="0.25">
      <c r="A37" s="3"/>
      <c r="B37" s="14" t="s">
        <v>37</v>
      </c>
      <c r="C37" s="15">
        <f t="shared" ref="C37:P37" si="1">SUM(C3:C36)</f>
        <v>169483931.73000002</v>
      </c>
      <c r="D37" s="15">
        <f>SUM(D4:D36)</f>
        <v>1750</v>
      </c>
      <c r="E37" s="15">
        <f t="shared" si="1"/>
        <v>102790667.22999997</v>
      </c>
      <c r="F37" s="15">
        <f>SUM(F3:F36)</f>
        <v>25305.66</v>
      </c>
      <c r="G37" s="15">
        <f t="shared" si="1"/>
        <v>14814.91</v>
      </c>
      <c r="H37" s="15">
        <f t="shared" si="1"/>
        <v>2994480.46</v>
      </c>
      <c r="I37" s="15">
        <f t="shared" si="1"/>
        <v>102751857.74000002</v>
      </c>
      <c r="J37" s="15">
        <f t="shared" si="1"/>
        <v>1838229.69</v>
      </c>
      <c r="K37" s="15">
        <f t="shared" si="1"/>
        <v>2558977.4699999997</v>
      </c>
      <c r="L37" s="15">
        <f t="shared" si="1"/>
        <v>5677.87</v>
      </c>
      <c r="M37" s="15">
        <f t="shared" si="1"/>
        <v>1043374.75</v>
      </c>
      <c r="N37" s="15">
        <f>SUM(N3:N36)</f>
        <v>985623.55999999994</v>
      </c>
      <c r="O37" s="15">
        <f t="shared" si="1"/>
        <v>1799</v>
      </c>
      <c r="P37" s="15">
        <f t="shared" si="1"/>
        <v>450835.26</v>
      </c>
      <c r="Q37" s="15">
        <f>SUM(Q3:Q36)</f>
        <v>384947325.32999998</v>
      </c>
      <c r="R37" s="17"/>
    </row>
    <row r="38" spans="1:18" x14ac:dyDescent="0.25">
      <c r="A38" s="6"/>
      <c r="B38" s="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0"/>
    </row>
    <row r="39" spans="1:18" x14ac:dyDescent="0.25">
      <c r="A39" s="7"/>
      <c r="B39" s="7"/>
      <c r="Q39" s="10"/>
      <c r="R39" s="17"/>
    </row>
    <row r="40" spans="1:18" x14ac:dyDescent="0.25">
      <c r="Q40" s="10"/>
    </row>
    <row r="41" spans="1:18" x14ac:dyDescent="0.25">
      <c r="A41" s="9"/>
      <c r="Q41" s="10"/>
    </row>
    <row r="42" spans="1:18" x14ac:dyDescent="0.25">
      <c r="Q42" s="11"/>
    </row>
    <row r="43" spans="1:18" x14ac:dyDescent="0.25">
      <c r="Q43" s="10"/>
    </row>
    <row r="44" spans="1:18" x14ac:dyDescent="0.25">
      <c r="Q44" s="10"/>
    </row>
    <row r="45" spans="1:18" x14ac:dyDescent="0.25">
      <c r="Q45" s="10"/>
    </row>
    <row r="47" spans="1:18" x14ac:dyDescent="0.25">
      <c r="Q47" s="16"/>
    </row>
    <row r="48" spans="1:18" x14ac:dyDescent="0.25">
      <c r="A48" s="16"/>
      <c r="B48" s="16"/>
      <c r="Q48" s="16"/>
    </row>
    <row r="49" spans="1:17" x14ac:dyDescent="0.25">
      <c r="Q49" s="16"/>
    </row>
    <row r="50" spans="1:17" x14ac:dyDescent="0.25">
      <c r="A50" s="16"/>
      <c r="B50" s="16"/>
      <c r="Q50" s="16"/>
    </row>
    <row r="51" spans="1:17" x14ac:dyDescent="0.25">
      <c r="A51" s="16"/>
      <c r="B51" s="16"/>
      <c r="Q51" s="16"/>
    </row>
    <row r="52" spans="1:17" x14ac:dyDescent="0.25">
      <c r="A52" s="16"/>
      <c r="B52" s="16"/>
      <c r="Q52" s="16"/>
    </row>
  </sheetData>
  <mergeCells count="10">
    <mergeCell ref="A28:A34"/>
    <mergeCell ref="A24:A25"/>
    <mergeCell ref="A26:A27"/>
    <mergeCell ref="A1:Q1"/>
    <mergeCell ref="A5:A7"/>
    <mergeCell ref="A8:A10"/>
    <mergeCell ref="A11:A12"/>
    <mergeCell ref="A14:A16"/>
    <mergeCell ref="A17:A19"/>
    <mergeCell ref="A20:A21"/>
  </mergeCells>
  <printOptions horizontalCentered="1" verticalCentered="1"/>
  <pageMargins left="0" right="0" top="0" bottom="0" header="0" footer="0"/>
  <pageSetup paperSize="9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2025-05-16T08:50:09Z</dcterms:modified>
</cp:coreProperties>
</file>