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405" windowWidth="14805" windowHeight="77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L35" i="1" l="1"/>
  <c r="E34" i="1"/>
  <c r="C34" i="1"/>
  <c r="Q32" i="1"/>
  <c r="P30" i="1"/>
  <c r="E30" i="1"/>
  <c r="P29" i="1"/>
  <c r="K29" i="1"/>
  <c r="E29" i="1"/>
  <c r="C29" i="1"/>
  <c r="E28" i="1"/>
  <c r="C28" i="1"/>
  <c r="E27" i="1"/>
  <c r="C27" i="1"/>
  <c r="E26" i="1"/>
  <c r="C26" i="1"/>
  <c r="E25" i="1"/>
  <c r="C25" i="1"/>
  <c r="G24" i="1"/>
  <c r="E24" i="1"/>
  <c r="C24" i="1"/>
  <c r="N23" i="1"/>
  <c r="J23" i="1"/>
  <c r="H23" i="1"/>
  <c r="O22" i="1"/>
  <c r="N22" i="1"/>
  <c r="M22" i="1"/>
  <c r="I22" i="1"/>
  <c r="E22" i="1"/>
  <c r="C22" i="1"/>
  <c r="G21" i="1"/>
  <c r="E21" i="1"/>
  <c r="C21" i="1"/>
  <c r="P20" i="1"/>
  <c r="K20" i="1"/>
  <c r="J20" i="1"/>
  <c r="G20" i="1"/>
  <c r="E20" i="1"/>
  <c r="C20" i="1"/>
  <c r="P18" i="1"/>
  <c r="M18" i="1"/>
  <c r="I18" i="1"/>
  <c r="H18" i="1"/>
  <c r="E18" i="1"/>
  <c r="C18" i="1"/>
  <c r="E17" i="1"/>
  <c r="C17" i="1"/>
  <c r="M16" i="1"/>
  <c r="E16" i="1"/>
  <c r="C16" i="1"/>
  <c r="I15" i="1"/>
  <c r="E15" i="1"/>
  <c r="C15" i="1"/>
  <c r="M14" i="1"/>
  <c r="E14" i="1"/>
  <c r="C14" i="1"/>
  <c r="P13" i="1"/>
  <c r="M13" i="1"/>
  <c r="K13" i="1"/>
  <c r="J13" i="1"/>
  <c r="I13" i="1"/>
  <c r="H13" i="1"/>
  <c r="E13" i="1"/>
  <c r="C13" i="1"/>
  <c r="M12" i="1"/>
  <c r="H12" i="1"/>
  <c r="G12" i="1"/>
  <c r="E12" i="1"/>
  <c r="C12" i="1"/>
  <c r="P11" i="1"/>
  <c r="J11" i="1"/>
  <c r="I11" i="1"/>
  <c r="H11" i="1"/>
  <c r="M10" i="1"/>
  <c r="E10" i="1"/>
  <c r="C10" i="1"/>
  <c r="O9" i="1"/>
  <c r="J9" i="1"/>
  <c r="E9" i="1"/>
  <c r="C9" i="1"/>
  <c r="N8" i="1"/>
  <c r="M8" i="1"/>
  <c r="K8" i="1"/>
  <c r="J8" i="1"/>
  <c r="E8" i="1"/>
  <c r="C8" i="1"/>
  <c r="N7" i="1"/>
  <c r="M7" i="1"/>
  <c r="K7" i="1"/>
  <c r="I7" i="1"/>
  <c r="F7" i="1"/>
  <c r="F35" i="1" s="1"/>
  <c r="E7" i="1"/>
  <c r="C7" i="1"/>
  <c r="M6" i="1"/>
  <c r="E6" i="1"/>
  <c r="C6" i="1"/>
  <c r="N5" i="1"/>
  <c r="M5" i="1"/>
  <c r="K5" i="1"/>
  <c r="E5" i="1"/>
  <c r="C5" i="1"/>
  <c r="P4" i="1"/>
  <c r="O4" i="1"/>
  <c r="M4" i="1"/>
  <c r="K4" i="1"/>
  <c r="E4" i="1"/>
  <c r="C4" i="1"/>
  <c r="P3" i="1"/>
  <c r="O3" i="1"/>
  <c r="M3" i="1"/>
  <c r="K3" i="1"/>
  <c r="J3" i="1"/>
  <c r="E3" i="1"/>
  <c r="C3" i="1"/>
  <c r="I35" i="1" l="1"/>
  <c r="Q17" i="1"/>
  <c r="Q18" i="1"/>
  <c r="Q20" i="1"/>
  <c r="Q33" i="1"/>
  <c r="Q7" i="1"/>
  <c r="Q14" i="1"/>
  <c r="P35" i="1"/>
  <c r="Q26" i="1"/>
  <c r="Q27" i="1"/>
  <c r="Q28" i="1"/>
  <c r="Q23" i="1"/>
  <c r="E35" i="1"/>
  <c r="G35" i="1"/>
  <c r="J35" i="1"/>
  <c r="M35" i="1"/>
  <c r="Q4" i="1"/>
  <c r="Q8" i="1"/>
  <c r="Q10" i="1"/>
  <c r="Q12" i="1"/>
  <c r="Q13" i="1"/>
  <c r="Q16" i="1"/>
  <c r="Q19" i="1"/>
  <c r="Q21" i="1"/>
  <c r="Q22" i="1"/>
  <c r="Q25" i="1"/>
  <c r="Q30" i="1"/>
  <c r="Q31" i="1"/>
  <c r="Q5" i="1"/>
  <c r="N35" i="1"/>
  <c r="Q9" i="1"/>
  <c r="C35" i="1"/>
  <c r="H35" i="1"/>
  <c r="O35" i="1"/>
  <c r="K35" i="1"/>
  <c r="Q6" i="1"/>
  <c r="Q11" i="1"/>
  <c r="Q15" i="1"/>
  <c r="Q24" i="1"/>
  <c r="Q29" i="1"/>
  <c r="Q34" i="1"/>
  <c r="Q3" i="1"/>
  <c r="D35" i="1"/>
  <c r="Q35" i="1" l="1"/>
</calcChain>
</file>

<file path=xl/sharedStrings.xml><?xml version="1.0" encoding="utf-8"?>
<sst xmlns="http://schemas.openxmlformats.org/spreadsheetml/2006/main" count="68" uniqueCount="65">
  <si>
    <t>ОСП</t>
  </si>
  <si>
    <t>подведомственные/направления расходов</t>
  </si>
  <si>
    <t>213 (начисления на заработную плату)</t>
  </si>
  <si>
    <t>221 (связь)</t>
  </si>
  <si>
    <t>223 (коммунальные услуги)</t>
  </si>
  <si>
    <t>224 (аренд плата за польз. имуществом)</t>
  </si>
  <si>
    <t>225 (содерж.имущества)</t>
  </si>
  <si>
    <t>226 (прочие услуги, работы)</t>
  </si>
  <si>
    <t>290 (прочие расходы)</t>
  </si>
  <si>
    <t>340 (приобретение материальных запасов)</t>
  </si>
  <si>
    <t>ИТОГО:</t>
  </si>
  <si>
    <t>Департамент образования (школы)</t>
  </si>
  <si>
    <t>муниципальные бюджетные учреждения</t>
  </si>
  <si>
    <t>Департамент образования (детские сады)</t>
  </si>
  <si>
    <t>МАУ  "СШОР" Город спорта"</t>
  </si>
  <si>
    <t xml:space="preserve">Департамент жилищно-коммунального хозяйства </t>
  </si>
  <si>
    <t>МКУ "Ритуал"</t>
  </si>
  <si>
    <t>МБУ "Прометей"</t>
  </si>
  <si>
    <t>МБУ "Город"</t>
  </si>
  <si>
    <t>Департамент управления делами</t>
  </si>
  <si>
    <t>МКУ "Специалист"</t>
  </si>
  <si>
    <t>Департамент информационной политики и взаимодействия со средствами массовой информации</t>
  </si>
  <si>
    <t>МАУ "Информационный центр "Дзержинские ведомости"</t>
  </si>
  <si>
    <t xml:space="preserve">Департамент градостроительной деятельности, строительства и охраны объектов культурного наследия города Дзержинска </t>
  </si>
  <si>
    <t>МКУ "Градостроительство"</t>
  </si>
  <si>
    <t>МКУ "Строитель"</t>
  </si>
  <si>
    <t>МБУ "Гражданская защита"</t>
  </si>
  <si>
    <t>МБУ "Инженерно-экологическая служба"</t>
  </si>
  <si>
    <t>МАУ "Дирекция управления парками"</t>
  </si>
  <si>
    <t>КУМИ</t>
  </si>
  <si>
    <t>управление муниципальным имуществом</t>
  </si>
  <si>
    <t>МКУ "ДЭМОС"</t>
  </si>
  <si>
    <t>МБУ "ЦО ПБС"</t>
  </si>
  <si>
    <t>МБУ "ЦО ПБС ОУ"</t>
  </si>
  <si>
    <t>непрограммные расходы по обеспечению деятельности</t>
  </si>
  <si>
    <t>КСП</t>
  </si>
  <si>
    <t>ИТОГО</t>
  </si>
  <si>
    <t>МАУК "ДКХ"</t>
  </si>
  <si>
    <t>310 (приобретение основных средств)</t>
  </si>
  <si>
    <t>МАУ "Бизнес-инкубатор г.Дзержинска"</t>
  </si>
  <si>
    <t>Департамент дорожного хозяйства</t>
  </si>
  <si>
    <t>Управление по делам гражданской обороны и чрезвычайным ситуациям</t>
  </si>
  <si>
    <t>Департамент благоустройства экологии и лесного хозяйства</t>
  </si>
  <si>
    <t>МБУ "Городской архив"</t>
  </si>
  <si>
    <t>Департамент финансов</t>
  </si>
  <si>
    <t>211 (заработная плата)</t>
  </si>
  <si>
    <t>МКУ "Городское жилье"</t>
  </si>
  <si>
    <t>Управление муниципального контроля</t>
  </si>
  <si>
    <t>МКУ "АТИ"</t>
  </si>
  <si>
    <t>расходы на содержание аппарата (зарплата с начислениями)</t>
  </si>
  <si>
    <t>расходы за счет субвенции на организацию деятельности КДН</t>
  </si>
  <si>
    <t>расходы за счет субвенции на осуществление деятельности по опеке и попечительству</t>
  </si>
  <si>
    <t>Департамент промышленности, торговли и предпринимательства</t>
  </si>
  <si>
    <t>Городская Дума</t>
  </si>
  <si>
    <t>расходы за счет субвенции на сопровождение аттестации пед. работников</t>
  </si>
  <si>
    <t xml:space="preserve">Управление культуры, спорта, молодежной политики и спорта </t>
  </si>
  <si>
    <t>МБУ "ЦО ПБС УКМПиС"</t>
  </si>
  <si>
    <t>214(По прочим несоциальным выплатам в натуральной форме)</t>
  </si>
  <si>
    <t>260 (Социальное обеспечение)</t>
  </si>
  <si>
    <t>Информация о кредиторской задолженности по бюджетной и внебюджетной деятельности по ответственным структурным подразделениям г.Дзержинска на 01.05.2026</t>
  </si>
  <si>
    <t>212 (прочие выплаты)</t>
  </si>
  <si>
    <t>240 (Безвозм.  перечисления  организ-ям)</t>
  </si>
  <si>
    <t>Департамент экономического развития и инвестиций</t>
  </si>
  <si>
    <t>Расходы субъектам инфраструктуры поддержки малого и среднего предпринимательства в целях возмещения затрат в связи с оказанием услуг в сфере содействия развитию малого и среднего предпринимательства</t>
  </si>
  <si>
    <t>исполнение решений судебных органов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</si>
</sst>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vertical="center"/>
    </xf>
    <xf numFmtId="0" fontId="5" fillId="0" borderId="7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Alignment="1">
      <alignment vertical="center"/>
    </xf>
    <xf numFmtId="4" fontId="8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" fillId="0" borderId="3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4" fontId="0" fillId="0" borderId="0" xfId="0" applyNumberFormat="1" applyFill="1" applyAlignment="1">
      <alignment vertical="center"/>
    </xf>
    <xf numFmtId="4" fontId="0" fillId="0" borderId="0" xfId="0" applyNumberForma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vertical="center"/>
    </xf>
    <xf numFmtId="4" fontId="3" fillId="0" borderId="3" xfId="0" applyNumberFormat="1" applyFont="1" applyFill="1" applyBorder="1" applyAlignment="1">
      <alignment vertical="center"/>
    </xf>
    <xf numFmtId="4" fontId="0" fillId="0" borderId="0" xfId="0" applyNumberFormat="1" applyFill="1"/>
    <xf numFmtId="4" fontId="2" fillId="0" borderId="4" xfId="0" applyNumberFormat="1" applyFont="1" applyFill="1" applyBorder="1" applyAlignment="1">
      <alignment horizontal="right" vertical="center"/>
    </xf>
    <xf numFmtId="4" fontId="3" fillId="0" borderId="3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right" vertical="center"/>
    </xf>
    <xf numFmtId="4" fontId="4" fillId="0" borderId="3" xfId="0" applyNumberFormat="1" applyFont="1" applyBorder="1" applyAlignment="1">
      <alignment horizontal="right"/>
    </xf>
    <xf numFmtId="2" fontId="0" fillId="0" borderId="0" xfId="0" applyNumberFormat="1" applyFill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/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0;&#1047;%20&#1080;&#1090;&#1086;&#1075;%20&#1089;&#1074;&#1086;&#1076;%20&#1087;&#1086;%20&#1086;&#1089;&#1087;_01.05.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У_01052026"/>
      <sheetName val="БУ_01052026"/>
      <sheetName val="для руководства (2)"/>
      <sheetName val="Публ"/>
      <sheetName val="Лист1"/>
    </sheetNames>
    <sheetDataSet>
      <sheetData sheetId="0"/>
      <sheetData sheetId="1"/>
      <sheetData sheetId="2">
        <row r="5">
          <cell r="E5">
            <v>80585294.37999998</v>
          </cell>
          <cell r="I5">
            <v>39600018.289999999</v>
          </cell>
          <cell r="T5">
            <v>14000</v>
          </cell>
          <cell r="V5">
            <v>431630.26</v>
          </cell>
          <cell r="AH5">
            <v>551870.09</v>
          </cell>
          <cell r="AL5">
            <v>232920</v>
          </cell>
          <cell r="AN5">
            <v>20400</v>
          </cell>
        </row>
        <row r="12">
          <cell r="I12">
            <v>2051676.02</v>
          </cell>
          <cell r="AN12">
            <v>22941.18</v>
          </cell>
        </row>
        <row r="13">
          <cell r="E13">
            <v>51224875.359999999</v>
          </cell>
          <cell r="I13">
            <v>23923048.950000007</v>
          </cell>
          <cell r="V13">
            <v>32848.54</v>
          </cell>
          <cell r="AH13">
            <v>527997.43999999994</v>
          </cell>
          <cell r="AL13">
            <v>58265</v>
          </cell>
          <cell r="AN13">
            <v>523714</v>
          </cell>
        </row>
        <row r="14">
          <cell r="E14">
            <v>3304597.2299999995</v>
          </cell>
          <cell r="I14">
            <v>1758036.04</v>
          </cell>
          <cell r="AH14">
            <v>20868.669999999998</v>
          </cell>
        </row>
        <row r="16">
          <cell r="E16">
            <v>2466474.77</v>
          </cell>
          <cell r="I16">
            <v>1347926.1600000001</v>
          </cell>
          <cell r="V16">
            <v>34875.360000000001</v>
          </cell>
          <cell r="AH16">
            <v>6545.04</v>
          </cell>
          <cell r="AJ16">
            <v>309453.40000000002</v>
          </cell>
        </row>
        <row r="17">
          <cell r="E17">
            <v>34626284.590000004</v>
          </cell>
          <cell r="I17">
            <v>18852631.559999999</v>
          </cell>
          <cell r="J17">
            <v>31248</v>
          </cell>
          <cell r="R17">
            <v>30098523.710000001</v>
          </cell>
          <cell r="V17">
            <v>1645035.94</v>
          </cell>
          <cell r="AH17">
            <v>256122.06</v>
          </cell>
          <cell r="AJ17">
            <v>742338.28</v>
          </cell>
        </row>
        <row r="22">
          <cell r="E22">
            <v>643462.06000000006</v>
          </cell>
          <cell r="I22">
            <v>260863.85</v>
          </cell>
          <cell r="T22">
            <v>368842</v>
          </cell>
          <cell r="V22">
            <v>1800</v>
          </cell>
          <cell r="AH22">
            <v>942.92</v>
          </cell>
          <cell r="AJ22">
            <v>100266.45</v>
          </cell>
        </row>
        <row r="23">
          <cell r="E23">
            <v>1057038.26</v>
          </cell>
          <cell r="I23">
            <v>495545.07</v>
          </cell>
          <cell r="T23">
            <v>2300</v>
          </cell>
          <cell r="AL23">
            <v>6900</v>
          </cell>
        </row>
        <row r="24">
          <cell r="E24">
            <v>166820</v>
          </cell>
          <cell r="I24">
            <v>665644.80000000005</v>
          </cell>
          <cell r="V24">
            <v>70441.8</v>
          </cell>
          <cell r="AN24">
            <v>749.5</v>
          </cell>
        </row>
        <row r="25">
          <cell r="E25">
            <v>2789003.4800000004</v>
          </cell>
          <cell r="I25">
            <v>1270094.1599999999</v>
          </cell>
          <cell r="AH25">
            <v>19670.72</v>
          </cell>
        </row>
        <row r="34">
          <cell r="P34">
            <v>9009.66</v>
          </cell>
          <cell r="R34">
            <v>25640914.82</v>
          </cell>
          <cell r="T34">
            <v>3727583.63</v>
          </cell>
          <cell r="AN34">
            <v>185356</v>
          </cell>
        </row>
        <row r="35">
          <cell r="E35">
            <v>238426.76</v>
          </cell>
          <cell r="I35">
            <v>110821.16</v>
          </cell>
          <cell r="L35">
            <v>7121.1</v>
          </cell>
          <cell r="P35">
            <v>21311</v>
          </cell>
          <cell r="AH35">
            <v>3117.29</v>
          </cell>
        </row>
        <row r="49">
          <cell r="E49">
            <v>1945175.68</v>
          </cell>
          <cell r="I49">
            <v>1201196.74</v>
          </cell>
          <cell r="P49">
            <v>29208.98</v>
          </cell>
          <cell r="R49">
            <v>433518.55</v>
          </cell>
          <cell r="T49">
            <v>21630.050000000003</v>
          </cell>
          <cell r="V49">
            <v>101640</v>
          </cell>
          <cell r="AH49">
            <v>4881.13</v>
          </cell>
          <cell r="AN49">
            <v>39034</v>
          </cell>
        </row>
        <row r="50">
          <cell r="E50">
            <v>643584.41</v>
          </cell>
          <cell r="I50">
            <v>402116.58</v>
          </cell>
          <cell r="AH50">
            <v>25220.25</v>
          </cell>
        </row>
        <row r="61">
          <cell r="E61">
            <v>1060976.33</v>
          </cell>
          <cell r="I61">
            <v>477634.83</v>
          </cell>
          <cell r="R61">
            <v>1710936.96</v>
          </cell>
        </row>
        <row r="69">
          <cell r="E69">
            <v>656620.59</v>
          </cell>
          <cell r="I69">
            <v>346480.76</v>
          </cell>
          <cell r="AH69">
            <v>5010.68</v>
          </cell>
        </row>
        <row r="70">
          <cell r="E70">
            <v>414331.44</v>
          </cell>
          <cell r="I70">
            <v>168452.55</v>
          </cell>
        </row>
        <row r="71">
          <cell r="E71">
            <v>3015525.63</v>
          </cell>
          <cell r="I71">
            <v>1301096.03</v>
          </cell>
          <cell r="P71">
            <v>770.79</v>
          </cell>
          <cell r="R71">
            <v>1068281.1199999999</v>
          </cell>
          <cell r="AH71">
            <v>19651.169999999998</v>
          </cell>
          <cell r="AN71">
            <v>17526.75</v>
          </cell>
        </row>
        <row r="75">
          <cell r="E75">
            <v>1262839.3399999999</v>
          </cell>
          <cell r="I75">
            <v>573914.52</v>
          </cell>
          <cell r="L75">
            <v>1690.2</v>
          </cell>
          <cell r="T75">
            <v>3045</v>
          </cell>
          <cell r="V75">
            <v>8470</v>
          </cell>
          <cell r="AN75">
            <v>41609.550000000003</v>
          </cell>
        </row>
        <row r="83">
          <cell r="E83">
            <v>246652.15</v>
          </cell>
          <cell r="I83">
            <v>155337.22999999998</v>
          </cell>
          <cell r="L83">
            <v>8031.66</v>
          </cell>
        </row>
        <row r="84">
          <cell r="E84">
            <v>2277707.36</v>
          </cell>
          <cell r="I84">
            <v>1016340.0899999999</v>
          </cell>
          <cell r="R84">
            <v>1059629.8899999999</v>
          </cell>
          <cell r="AH84">
            <v>20640.23</v>
          </cell>
          <cell r="AJ84">
            <v>12732</v>
          </cell>
          <cell r="AL84">
            <v>1754000</v>
          </cell>
        </row>
        <row r="87">
          <cell r="P87">
            <v>2524669.4799999991</v>
          </cell>
          <cell r="T87">
            <v>1253748.3999999999</v>
          </cell>
          <cell r="AJ87">
            <v>2639049.5900000003</v>
          </cell>
        </row>
        <row r="88">
          <cell r="E88">
            <v>576208.89</v>
          </cell>
          <cell r="I88">
            <v>288057.27</v>
          </cell>
          <cell r="L88">
            <v>365</v>
          </cell>
        </row>
        <row r="91">
          <cell r="E91">
            <v>1372567</v>
          </cell>
          <cell r="I91">
            <v>8089357.71</v>
          </cell>
        </row>
        <row r="92">
          <cell r="E92">
            <v>11851</v>
          </cell>
          <cell r="I92">
            <v>54696.62</v>
          </cell>
        </row>
        <row r="93">
          <cell r="E93">
            <v>42327</v>
          </cell>
          <cell r="I93">
            <v>181437.21</v>
          </cell>
        </row>
        <row r="94">
          <cell r="E94">
            <v>3785</v>
          </cell>
          <cell r="I94">
            <v>14766.06</v>
          </cell>
        </row>
        <row r="104">
          <cell r="E104">
            <v>583511.87</v>
          </cell>
          <cell r="I104">
            <v>455329.69999999995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0"/>
  <sheetViews>
    <sheetView tabSelected="1" zoomScale="75" zoomScaleNormal="75" workbookViewId="0">
      <selection activeCell="H44" sqref="H44"/>
    </sheetView>
  </sheetViews>
  <sheetFormatPr defaultRowHeight="15" x14ac:dyDescent="0.25"/>
  <cols>
    <col min="1" max="1" width="25.42578125" style="8" customWidth="1"/>
    <col min="2" max="2" width="28.7109375" style="8" customWidth="1"/>
    <col min="3" max="3" width="18.140625" style="14" customWidth="1"/>
    <col min="4" max="4" width="15.28515625" style="14" customWidth="1"/>
    <col min="5" max="6" width="18.7109375" style="14" customWidth="1"/>
    <col min="7" max="7" width="12.7109375" style="14" customWidth="1"/>
    <col min="8" max="8" width="14.5703125" style="14" customWidth="1"/>
    <col min="9" max="9" width="19.5703125" style="14" customWidth="1"/>
    <col min="10" max="10" width="14.85546875" style="14" customWidth="1"/>
    <col min="11" max="11" width="16.140625" style="14" customWidth="1"/>
    <col min="12" max="12" width="17" style="14" customWidth="1"/>
    <col min="13" max="13" width="15.85546875" style="14" customWidth="1"/>
    <col min="14" max="14" width="19.7109375" style="14" customWidth="1"/>
    <col min="15" max="15" width="18.85546875" style="14" customWidth="1"/>
    <col min="16" max="16" width="17.140625" style="14" customWidth="1"/>
    <col min="17" max="17" width="17.140625" style="12" customWidth="1"/>
    <col min="18" max="18" width="38.5703125" style="14" customWidth="1"/>
    <col min="19" max="19" width="13.85546875" style="14" customWidth="1"/>
    <col min="20" max="20" width="10.28515625" style="14" customWidth="1"/>
    <col min="21" max="16384" width="9.140625" style="14"/>
  </cols>
  <sheetData>
    <row r="1" spans="1:20" ht="51.75" customHeight="1" x14ac:dyDescent="0.25">
      <c r="A1" s="39" t="s">
        <v>59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20" s="5" customFormat="1" ht="71.25" x14ac:dyDescent="0.25">
      <c r="A2" s="28" t="s">
        <v>0</v>
      </c>
      <c r="B2" s="17" t="s">
        <v>1</v>
      </c>
      <c r="C2" s="1" t="s">
        <v>45</v>
      </c>
      <c r="D2" s="1" t="s">
        <v>60</v>
      </c>
      <c r="E2" s="1" t="s">
        <v>2</v>
      </c>
      <c r="F2" s="1" t="s">
        <v>57</v>
      </c>
      <c r="G2" s="1" t="s">
        <v>3</v>
      </c>
      <c r="H2" s="2" t="s">
        <v>4</v>
      </c>
      <c r="I2" s="2" t="s">
        <v>5</v>
      </c>
      <c r="J2" s="1" t="s">
        <v>6</v>
      </c>
      <c r="K2" s="1" t="s">
        <v>7</v>
      </c>
      <c r="L2" s="1" t="s">
        <v>61</v>
      </c>
      <c r="M2" s="1" t="s">
        <v>58</v>
      </c>
      <c r="N2" s="1" t="s">
        <v>8</v>
      </c>
      <c r="O2" s="1" t="s">
        <v>38</v>
      </c>
      <c r="P2" s="1" t="s">
        <v>9</v>
      </c>
      <c r="Q2" s="1" t="s">
        <v>10</v>
      </c>
      <c r="R2" s="4"/>
    </row>
    <row r="3" spans="1:20" ht="49.5" customHeight="1" x14ac:dyDescent="0.25">
      <c r="A3" s="32" t="s">
        <v>11</v>
      </c>
      <c r="B3" s="18" t="s">
        <v>12</v>
      </c>
      <c r="C3" s="22">
        <f>SUM('[1]для руководства (2)'!E5)</f>
        <v>80585294.37999998</v>
      </c>
      <c r="E3" s="22">
        <f>SUM('[1]для руководства (2)'!I5)</f>
        <v>39600018.289999999</v>
      </c>
      <c r="F3" s="22"/>
      <c r="G3" s="22"/>
      <c r="H3" s="22"/>
      <c r="I3" s="22"/>
      <c r="J3" s="22">
        <f>SUM('[1]для руководства (2)'!T5)</f>
        <v>14000</v>
      </c>
      <c r="K3" s="22">
        <f>SUM('[1]для руководства (2)'!V5)</f>
        <v>431630.26</v>
      </c>
      <c r="L3" s="22"/>
      <c r="M3" s="22">
        <f>SUM('[1]для руководства (2)'!AH5)</f>
        <v>551870.09</v>
      </c>
      <c r="N3" s="22"/>
      <c r="O3" s="22">
        <f>SUM('[1]для руководства (2)'!AL5)</f>
        <v>232920</v>
      </c>
      <c r="P3" s="22">
        <f>SUM('[1]для руководства (2)'!AN5)</f>
        <v>20400</v>
      </c>
      <c r="Q3" s="24">
        <f>SUM(C3:P3)</f>
        <v>121436133.02</v>
      </c>
      <c r="R3" s="15"/>
    </row>
    <row r="4" spans="1:20" ht="54" customHeight="1" x14ac:dyDescent="0.25">
      <c r="A4" s="17" t="s">
        <v>13</v>
      </c>
      <c r="B4" s="18" t="s">
        <v>12</v>
      </c>
      <c r="C4" s="22">
        <f>SUM('[1]для руководства (2)'!E13)</f>
        <v>51224875.359999999</v>
      </c>
      <c r="D4" s="22"/>
      <c r="E4" s="22">
        <f>SUM('[1]для руководства (2)'!I13)</f>
        <v>23923048.950000007</v>
      </c>
      <c r="F4" s="22"/>
      <c r="G4" s="22"/>
      <c r="H4" s="22"/>
      <c r="I4" s="22"/>
      <c r="J4" s="22"/>
      <c r="K4" s="22">
        <f>SUM('[1]для руководства (2)'!V13)</f>
        <v>32848.54</v>
      </c>
      <c r="L4" s="22"/>
      <c r="M4" s="22">
        <f>SUM('[1]для руководства (2)'!AH13)</f>
        <v>527997.43999999994</v>
      </c>
      <c r="N4" s="22"/>
      <c r="O4" s="22">
        <f>SUM('[1]для руководства (2)'!AL13)</f>
        <v>58265</v>
      </c>
      <c r="P4" s="22">
        <f>SUM('[1]для руководства (2)'!AN13)</f>
        <v>523714</v>
      </c>
      <c r="Q4" s="24">
        <f>SUM(C4:P4)</f>
        <v>76290749.290000007</v>
      </c>
      <c r="R4" s="15"/>
    </row>
    <row r="5" spans="1:20" ht="45.75" customHeight="1" x14ac:dyDescent="0.25">
      <c r="A5" s="41" t="s">
        <v>55</v>
      </c>
      <c r="B5" s="18" t="s">
        <v>14</v>
      </c>
      <c r="C5" s="22">
        <f>SUM('[1]для руководства (2)'!E16)</f>
        <v>2466474.77</v>
      </c>
      <c r="D5" s="22"/>
      <c r="E5" s="22">
        <f>SUM('[1]для руководства (2)'!I16)</f>
        <v>1347926.1600000001</v>
      </c>
      <c r="F5" s="22"/>
      <c r="G5" s="22"/>
      <c r="H5" s="22"/>
      <c r="I5" s="22"/>
      <c r="J5" s="22"/>
      <c r="K5" s="22">
        <f>SUM('[1]для руководства (2)'!V16)</f>
        <v>34875.360000000001</v>
      </c>
      <c r="L5" s="22"/>
      <c r="M5" s="22">
        <f>'[1]для руководства (2)'!AH16</f>
        <v>6545.04</v>
      </c>
      <c r="N5" s="22">
        <f>SUM('[1]для руководства (2)'!AJ16)</f>
        <v>309453.40000000002</v>
      </c>
      <c r="O5" s="22"/>
      <c r="P5" s="22"/>
      <c r="Q5" s="24">
        <f>SUM(C5:P5)</f>
        <v>4165274.73</v>
      </c>
      <c r="R5" s="15"/>
    </row>
    <row r="6" spans="1:20" ht="45.75" customHeight="1" x14ac:dyDescent="0.25">
      <c r="A6" s="42"/>
      <c r="B6" s="18" t="s">
        <v>37</v>
      </c>
      <c r="C6" s="22">
        <f>SUM('[1]для руководства (2)'!E14)</f>
        <v>3304597.2299999995</v>
      </c>
      <c r="D6" s="22"/>
      <c r="E6" s="22">
        <f>SUM('[1]для руководства (2)'!I14)</f>
        <v>1758036.04</v>
      </c>
      <c r="F6" s="22"/>
      <c r="G6" s="22"/>
      <c r="H6" s="22"/>
      <c r="I6" s="22"/>
      <c r="J6" s="22"/>
      <c r="K6" s="22"/>
      <c r="L6" s="22"/>
      <c r="M6" s="22">
        <f>'[1]для руководства (2)'!AH14</f>
        <v>20868.669999999998</v>
      </c>
      <c r="N6" s="22"/>
      <c r="O6" s="22"/>
      <c r="P6" s="22"/>
      <c r="Q6" s="24">
        <f>SUM(C6:P6)</f>
        <v>5083501.9399999995</v>
      </c>
      <c r="R6" s="15"/>
    </row>
    <row r="7" spans="1:20" ht="45.75" customHeight="1" x14ac:dyDescent="0.25">
      <c r="A7" s="43"/>
      <c r="B7" s="18" t="s">
        <v>12</v>
      </c>
      <c r="C7" s="22">
        <f>SUM('[1]для руководства (2)'!E17)</f>
        <v>34626284.590000004</v>
      </c>
      <c r="D7" s="22"/>
      <c r="E7" s="22">
        <f>SUM('[1]для руководства (2)'!I17)</f>
        <v>18852631.559999999</v>
      </c>
      <c r="F7" s="22">
        <f>SUM('[1]для руководства (2)'!J17)</f>
        <v>31248</v>
      </c>
      <c r="G7" s="22"/>
      <c r="H7" s="22"/>
      <c r="I7" s="22">
        <f>SUM('[1]для руководства (2)'!R17)</f>
        <v>30098523.710000001</v>
      </c>
      <c r="J7" s="22"/>
      <c r="K7" s="22">
        <f>SUM('[1]для руководства (2)'!V17)</f>
        <v>1645035.94</v>
      </c>
      <c r="L7" s="22"/>
      <c r="M7" s="22">
        <f>'[1]для руководства (2)'!AH17</f>
        <v>256122.06</v>
      </c>
      <c r="N7" s="22">
        <f>SUM('[1]для руководства (2)'!AJ17)</f>
        <v>742338.28</v>
      </c>
      <c r="O7" s="22"/>
      <c r="P7" s="22"/>
      <c r="Q7" s="24">
        <f>SUM(C7:P7)</f>
        <v>86252184.140000015</v>
      </c>
      <c r="R7" s="15"/>
    </row>
    <row r="8" spans="1:20" ht="35.25" customHeight="1" x14ac:dyDescent="0.25">
      <c r="A8" s="33" t="s">
        <v>15</v>
      </c>
      <c r="B8" s="18" t="s">
        <v>16</v>
      </c>
      <c r="C8" s="22">
        <f>SUM('[1]для руководства (2)'!E22)</f>
        <v>643462.06000000006</v>
      </c>
      <c r="D8" s="22"/>
      <c r="E8" s="22">
        <f>SUM('[1]для руководства (2)'!I22)</f>
        <v>260863.85</v>
      </c>
      <c r="F8" s="22"/>
      <c r="G8" s="22"/>
      <c r="H8" s="22"/>
      <c r="I8" s="22"/>
      <c r="J8" s="22">
        <f>SUM('[1]для руководства (2)'!T22)</f>
        <v>368842</v>
      </c>
      <c r="K8" s="22">
        <f>SUM('[1]для руководства (2)'!V22)</f>
        <v>1800</v>
      </c>
      <c r="L8" s="22"/>
      <c r="M8" s="22">
        <f>'[1]для руководства (2)'!AH22</f>
        <v>942.92</v>
      </c>
      <c r="N8" s="22">
        <f>'[1]для руководства (2)'!AJ22</f>
        <v>100266.45</v>
      </c>
      <c r="O8" s="22"/>
      <c r="P8" s="22"/>
      <c r="Q8" s="24">
        <f>SUM(C8:P8)</f>
        <v>1376177.28</v>
      </c>
      <c r="R8" s="15"/>
    </row>
    <row r="9" spans="1:20" ht="26.25" customHeight="1" x14ac:dyDescent="0.25">
      <c r="A9" s="44"/>
      <c r="B9" s="18" t="s">
        <v>46</v>
      </c>
      <c r="C9" s="22">
        <f>SUM('[1]для руководства (2)'!E23)</f>
        <v>1057038.26</v>
      </c>
      <c r="D9" s="22"/>
      <c r="E9" s="22">
        <f>SUM('[1]для руководства (2)'!I23)</f>
        <v>495545.07</v>
      </c>
      <c r="F9" s="22"/>
      <c r="G9" s="22"/>
      <c r="H9" s="22"/>
      <c r="I9" s="22"/>
      <c r="J9" s="22">
        <f>SUM('[1]для руководства (2)'!T23)</f>
        <v>2300</v>
      </c>
      <c r="K9" s="22"/>
      <c r="M9" s="22"/>
      <c r="N9" s="22"/>
      <c r="O9" s="22">
        <f>SUM('[1]для руководства (2)'!AL23)</f>
        <v>6900</v>
      </c>
      <c r="P9" s="22"/>
      <c r="Q9" s="24">
        <f>SUM(C9:P9)</f>
        <v>1561783.33</v>
      </c>
      <c r="R9" s="15"/>
    </row>
    <row r="10" spans="1:20" ht="24" customHeight="1" x14ac:dyDescent="0.25">
      <c r="A10" s="34"/>
      <c r="B10" s="18" t="s">
        <v>17</v>
      </c>
      <c r="C10" s="26">
        <f>SUM('[1]для руководства (2)'!E25)</f>
        <v>2789003.4800000004</v>
      </c>
      <c r="D10" s="22"/>
      <c r="E10" s="22">
        <f>SUM('[1]для руководства (2)'!I25)</f>
        <v>1270094.1599999999</v>
      </c>
      <c r="F10" s="22"/>
      <c r="G10" s="22"/>
      <c r="H10" s="22"/>
      <c r="I10" s="22"/>
      <c r="J10" s="22"/>
      <c r="K10" s="22"/>
      <c r="L10" s="22"/>
      <c r="M10" s="22">
        <f>SUM('[1]для руководства (2)'!AH25)</f>
        <v>19670.72</v>
      </c>
      <c r="N10" s="22"/>
      <c r="O10" s="22"/>
      <c r="P10" s="22"/>
      <c r="Q10" s="24">
        <f>SUM(C10:P10)</f>
        <v>4078768.3600000008</v>
      </c>
      <c r="R10" s="15"/>
    </row>
    <row r="11" spans="1:20" ht="30" customHeight="1" x14ac:dyDescent="0.25">
      <c r="A11" s="32" t="s">
        <v>40</v>
      </c>
      <c r="B11" s="20" t="s">
        <v>18</v>
      </c>
      <c r="C11" s="26"/>
      <c r="D11" s="22"/>
      <c r="E11" s="22"/>
      <c r="F11" s="22"/>
      <c r="G11" s="22"/>
      <c r="H11" s="22">
        <f>SUM('[1]для руководства (2)'!P34)</f>
        <v>9009.66</v>
      </c>
      <c r="I11" s="22">
        <f>SUM('[1]для руководства (2)'!R34)</f>
        <v>25640914.82</v>
      </c>
      <c r="J11" s="22">
        <f>SUM('[1]для руководства (2)'!T34)</f>
        <v>3727583.63</v>
      </c>
      <c r="K11" s="22"/>
      <c r="L11" s="22"/>
      <c r="M11" s="22"/>
      <c r="N11" s="22"/>
      <c r="O11" s="22"/>
      <c r="P11" s="22">
        <f>SUM('[1]для руководства (2)'!AN34)</f>
        <v>185356</v>
      </c>
      <c r="Q11" s="24">
        <f>SUM(C11:P11)</f>
        <v>29562864.109999999</v>
      </c>
      <c r="R11" s="15"/>
    </row>
    <row r="12" spans="1:20" ht="56.25" customHeight="1" x14ac:dyDescent="0.25">
      <c r="A12" s="17" t="s">
        <v>47</v>
      </c>
      <c r="B12" s="19" t="s">
        <v>48</v>
      </c>
      <c r="C12" s="22">
        <f>SUM('[1]для руководства (2)'!E35)</f>
        <v>238426.76</v>
      </c>
      <c r="D12" s="22"/>
      <c r="E12" s="22">
        <f>SUM('[1]для руководства (2)'!I35)</f>
        <v>110821.16</v>
      </c>
      <c r="F12" s="22"/>
      <c r="G12" s="22">
        <f>SUM('[1]для руководства (2)'!L35)</f>
        <v>7121.1</v>
      </c>
      <c r="H12" s="22">
        <f>SUM('[1]для руководства (2)'!P35)</f>
        <v>21311</v>
      </c>
      <c r="I12" s="22"/>
      <c r="J12" s="22"/>
      <c r="K12" s="22"/>
      <c r="L12" s="22"/>
      <c r="M12" s="22">
        <f>SUM('[1]для руководства (2)'!AH35)</f>
        <v>3117.29</v>
      </c>
      <c r="N12" s="22"/>
      <c r="O12" s="22"/>
      <c r="P12" s="22"/>
      <c r="Q12" s="24">
        <f>SUM(C12:P12)</f>
        <v>380797.31</v>
      </c>
      <c r="R12" s="15"/>
    </row>
    <row r="13" spans="1:20" ht="23.25" customHeight="1" x14ac:dyDescent="0.25">
      <c r="A13" s="33" t="s">
        <v>19</v>
      </c>
      <c r="B13" s="18" t="s">
        <v>20</v>
      </c>
      <c r="C13" s="22">
        <f>SUM('[1]для руководства (2)'!E49)</f>
        <v>1945175.68</v>
      </c>
      <c r="D13" s="22"/>
      <c r="E13" s="22">
        <f>SUM('[1]для руководства (2)'!I49)</f>
        <v>1201196.74</v>
      </c>
      <c r="F13" s="22"/>
      <c r="G13" s="22"/>
      <c r="H13" s="22">
        <f>SUM('[1]для руководства (2)'!P49)</f>
        <v>29208.98</v>
      </c>
      <c r="I13" s="22">
        <f>SUM('[1]для руководства (2)'!R49)</f>
        <v>433518.55</v>
      </c>
      <c r="J13" s="22">
        <f>SUM('[1]для руководства (2)'!T49)</f>
        <v>21630.050000000003</v>
      </c>
      <c r="K13" s="22">
        <f>SUM('[1]для руководства (2)'!V49)</f>
        <v>101640</v>
      </c>
      <c r="L13" s="22"/>
      <c r="M13" s="22">
        <f>SUM('[1]для руководства (2)'!AH49)</f>
        <v>4881.13</v>
      </c>
      <c r="N13" s="22"/>
      <c r="O13" s="22"/>
      <c r="P13" s="22">
        <f>SUM('[1]для руководства (2)'!AN49)</f>
        <v>39034</v>
      </c>
      <c r="Q13" s="24">
        <f>SUM(C13:P13)</f>
        <v>3776285.1299999994</v>
      </c>
      <c r="R13" s="15"/>
    </row>
    <row r="14" spans="1:20" ht="30" customHeight="1" x14ac:dyDescent="0.25">
      <c r="A14" s="34"/>
      <c r="B14" s="18" t="s">
        <v>43</v>
      </c>
      <c r="C14" s="22">
        <f>SUM('[1]для руководства (2)'!E50)</f>
        <v>643584.41</v>
      </c>
      <c r="D14" s="22"/>
      <c r="E14" s="22">
        <f>SUM('[1]для руководства (2)'!I50)</f>
        <v>402116.58</v>
      </c>
      <c r="F14" s="22"/>
      <c r="G14" s="22"/>
      <c r="H14" s="22"/>
      <c r="I14" s="22"/>
      <c r="J14" s="22"/>
      <c r="K14" s="23"/>
      <c r="L14" s="22"/>
      <c r="M14" s="22">
        <f>SUM('[1]для руководства (2)'!AH50)</f>
        <v>25220.25</v>
      </c>
      <c r="N14" s="22"/>
      <c r="O14" s="22"/>
      <c r="P14" s="22"/>
      <c r="Q14" s="24">
        <f>SUM(C14:P14)</f>
        <v>1070921.24</v>
      </c>
      <c r="R14" s="15"/>
    </row>
    <row r="15" spans="1:20" ht="106.5" customHeight="1" x14ac:dyDescent="0.25">
      <c r="A15" s="32" t="s">
        <v>21</v>
      </c>
      <c r="B15" s="18" t="s">
        <v>22</v>
      </c>
      <c r="C15" s="22">
        <f>SUM('[1]для руководства (2)'!E61)</f>
        <v>1060976.33</v>
      </c>
      <c r="D15" s="22"/>
      <c r="E15" s="22">
        <f>SUM('[1]для руководства (2)'!I61)</f>
        <v>477634.83</v>
      </c>
      <c r="F15" s="22"/>
      <c r="G15" s="22"/>
      <c r="H15" s="22"/>
      <c r="I15" s="22">
        <f>SUM('[1]для руководства (2)'!R61)</f>
        <v>1710936.96</v>
      </c>
      <c r="J15" s="22"/>
      <c r="K15" s="22"/>
      <c r="L15" s="22"/>
      <c r="M15" s="22"/>
      <c r="N15" s="22"/>
      <c r="O15" s="22"/>
      <c r="P15" s="22"/>
      <c r="Q15" s="24">
        <f>SUM(C15:P15)</f>
        <v>3249548.12</v>
      </c>
      <c r="R15" s="15"/>
    </row>
    <row r="16" spans="1:20" ht="63.75" customHeight="1" x14ac:dyDescent="0.25">
      <c r="A16" s="33" t="s">
        <v>23</v>
      </c>
      <c r="B16" s="18" t="s">
        <v>24</v>
      </c>
      <c r="C16" s="22">
        <f>SUM('[1]для руководства (2)'!E69)</f>
        <v>656620.59</v>
      </c>
      <c r="D16" s="22"/>
      <c r="E16" s="22">
        <f>SUM('[1]для руководства (2)'!I69)</f>
        <v>346480.76</v>
      </c>
      <c r="F16" s="22"/>
      <c r="G16" s="22"/>
      <c r="H16" s="22"/>
      <c r="I16" s="22"/>
      <c r="J16" s="22"/>
      <c r="K16" s="22"/>
      <c r="L16" s="22"/>
      <c r="M16" s="22">
        <f>SUM('[1]для руководства (2)'!AH69)</f>
        <v>5010.68</v>
      </c>
      <c r="N16" s="22"/>
      <c r="O16" s="22"/>
      <c r="P16" s="22"/>
      <c r="Q16" s="24">
        <f>SUM(C16:P16)</f>
        <v>1008112.03</v>
      </c>
      <c r="R16" s="15"/>
      <c r="S16" s="15"/>
      <c r="T16" s="16"/>
    </row>
    <row r="17" spans="1:18" ht="92.25" customHeight="1" x14ac:dyDescent="0.25">
      <c r="A17" s="38"/>
      <c r="B17" s="18" t="s">
        <v>25</v>
      </c>
      <c r="C17" s="22">
        <f>SUM('[1]для руководства (2)'!E70)</f>
        <v>414331.44</v>
      </c>
      <c r="D17" s="22"/>
      <c r="E17" s="22">
        <f>SUM('[1]для руководства (2)'!I70)</f>
        <v>168452.55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4">
        <f>SUM(C17:P17)</f>
        <v>582783.99</v>
      </c>
      <c r="R17" s="15"/>
    </row>
    <row r="18" spans="1:18" ht="93.75" customHeight="1" x14ac:dyDescent="0.25">
      <c r="A18" s="32" t="s">
        <v>41</v>
      </c>
      <c r="B18" s="18" t="s">
        <v>26</v>
      </c>
      <c r="C18" s="22">
        <f>SUM('[1]для руководства (2)'!E71)</f>
        <v>3015525.63</v>
      </c>
      <c r="D18" s="22"/>
      <c r="E18" s="22">
        <f>SUM('[1]для руководства (2)'!I71)</f>
        <v>1301096.03</v>
      </c>
      <c r="F18" s="22"/>
      <c r="G18" s="22"/>
      <c r="H18" s="22">
        <f>SUM('[1]для руководства (2)'!P71)</f>
        <v>770.79</v>
      </c>
      <c r="I18" s="22">
        <f>SUM('[1]для руководства (2)'!R71)</f>
        <v>1068281.1199999999</v>
      </c>
      <c r="J18" s="22"/>
      <c r="K18" s="22"/>
      <c r="L18" s="22"/>
      <c r="M18" s="22">
        <f>SUM('[1]для руководства (2)'!AH71)</f>
        <v>19651.169999999998</v>
      </c>
      <c r="N18" s="22"/>
      <c r="O18" s="22"/>
      <c r="P18" s="22">
        <f>SUM('[1]для руководства (2)'!AN71)</f>
        <v>17526.75</v>
      </c>
      <c r="Q18" s="24">
        <f>SUM(C18:P18)</f>
        <v>5422851.4900000002</v>
      </c>
      <c r="R18" s="15"/>
    </row>
    <row r="19" spans="1:18" ht="112.5" customHeight="1" x14ac:dyDescent="0.25">
      <c r="A19" s="17" t="s">
        <v>62</v>
      </c>
      <c r="B19" s="18" t="s">
        <v>63</v>
      </c>
      <c r="C19" s="22"/>
      <c r="D19" s="22"/>
      <c r="E19" s="22"/>
      <c r="F19" s="22"/>
      <c r="G19" s="22"/>
      <c r="H19" s="22"/>
      <c r="I19" s="22"/>
      <c r="J19" s="22"/>
      <c r="K19" s="25"/>
      <c r="L19" s="47">
        <v>676225</v>
      </c>
      <c r="M19" s="22"/>
      <c r="N19" s="22"/>
      <c r="O19" s="22"/>
      <c r="P19" s="22"/>
      <c r="Q19" s="24">
        <f>SUM(C19:P19)</f>
        <v>676225</v>
      </c>
      <c r="R19" s="15"/>
    </row>
    <row r="20" spans="1:18" ht="63.75" customHeight="1" x14ac:dyDescent="0.25">
      <c r="A20" s="32" t="s">
        <v>42</v>
      </c>
      <c r="B20" s="18" t="s">
        <v>27</v>
      </c>
      <c r="C20" s="22">
        <f>SUM('[1]для руководства (2)'!E75)</f>
        <v>1262839.3399999999</v>
      </c>
      <c r="D20" s="22"/>
      <c r="E20" s="22">
        <f>SUM('[1]для руководства (2)'!I75)</f>
        <v>573914.52</v>
      </c>
      <c r="F20" s="22"/>
      <c r="G20" s="22">
        <f>SUM('[1]для руководства (2)'!L75)</f>
        <v>1690.2</v>
      </c>
      <c r="H20" s="22"/>
      <c r="I20" s="22"/>
      <c r="J20" s="22">
        <f>SUM('[1]для руководства (2)'!T75)</f>
        <v>3045</v>
      </c>
      <c r="K20" s="22">
        <f>SUM('[1]для руководства (2)'!V75)</f>
        <v>8470</v>
      </c>
      <c r="M20" s="22"/>
      <c r="N20" s="22"/>
      <c r="O20" s="22"/>
      <c r="P20" s="22">
        <f>SUM('[1]для руководства (2)'!AN75)</f>
        <v>41609.550000000003</v>
      </c>
      <c r="Q20" s="24">
        <f>SUM(C20:P20)</f>
        <v>1891568.6099999999</v>
      </c>
      <c r="R20" s="15"/>
    </row>
    <row r="21" spans="1:18" ht="27.75" customHeight="1" x14ac:dyDescent="0.25">
      <c r="A21" s="35" t="s">
        <v>52</v>
      </c>
      <c r="B21" s="18" t="s">
        <v>39</v>
      </c>
      <c r="C21" s="22">
        <f>SUM('[1]для руководства (2)'!E83)</f>
        <v>246652.15</v>
      </c>
      <c r="D21" s="22"/>
      <c r="E21" s="22">
        <f>SUM('[1]для руководства (2)'!I83)</f>
        <v>155337.22999999998</v>
      </c>
      <c r="F21" s="22"/>
      <c r="G21" s="22">
        <f>SUM('[1]для руководства (2)'!L83)</f>
        <v>8031.66</v>
      </c>
      <c r="H21" s="22"/>
      <c r="I21" s="22"/>
      <c r="J21" s="22"/>
      <c r="K21" s="22"/>
      <c r="L21" s="22"/>
      <c r="M21" s="22"/>
      <c r="N21" s="22"/>
      <c r="O21" s="22"/>
      <c r="P21" s="22"/>
      <c r="Q21" s="24">
        <f>SUM(C21:P21)</f>
        <v>410021.04</v>
      </c>
      <c r="R21" s="15"/>
    </row>
    <row r="22" spans="1:18" ht="55.5" customHeight="1" x14ac:dyDescent="0.25">
      <c r="A22" s="37"/>
      <c r="B22" s="18" t="s">
        <v>28</v>
      </c>
      <c r="C22" s="26">
        <f>SUM('[1]для руководства (2)'!E84)</f>
        <v>2277707.36</v>
      </c>
      <c r="D22" s="22"/>
      <c r="E22" s="22">
        <f>SUM('[1]для руководства (2)'!I84)</f>
        <v>1016340.0899999999</v>
      </c>
      <c r="F22" s="22"/>
      <c r="G22" s="22"/>
      <c r="H22" s="22"/>
      <c r="I22" s="22">
        <f>SUM('[1]для руководства (2)'!R84)</f>
        <v>1059629.8899999999</v>
      </c>
      <c r="J22" s="22"/>
      <c r="K22" s="22"/>
      <c r="L22" s="22"/>
      <c r="M22" s="22">
        <f>SUM('[1]для руководства (2)'!AH84)</f>
        <v>20640.23</v>
      </c>
      <c r="N22" s="22">
        <f>SUM('[1]для руководства (2)'!AJ84)</f>
        <v>12732</v>
      </c>
      <c r="O22" s="22">
        <f>SUM('[1]для руководства (2)'!AL84)</f>
        <v>1754000</v>
      </c>
      <c r="P22" s="22"/>
      <c r="Q22" s="24">
        <f>SUM(C22:P22)</f>
        <v>6141049.5700000003</v>
      </c>
      <c r="R22" s="15"/>
    </row>
    <row r="23" spans="1:18" ht="42.75" customHeight="1" x14ac:dyDescent="0.25">
      <c r="A23" s="45" t="s">
        <v>29</v>
      </c>
      <c r="B23" s="18" t="s">
        <v>30</v>
      </c>
      <c r="C23" s="22"/>
      <c r="D23" s="22"/>
      <c r="E23" s="22"/>
      <c r="F23" s="22"/>
      <c r="G23" s="22"/>
      <c r="H23" s="22">
        <f>SUM('[1]для руководства (2)'!P87)</f>
        <v>2524669.4799999991</v>
      </c>
      <c r="I23" s="22"/>
      <c r="J23" s="22">
        <f>SUM('[1]для руководства (2)'!T87)</f>
        <v>1253748.3999999999</v>
      </c>
      <c r="K23" s="22"/>
      <c r="L23" s="22"/>
      <c r="M23" s="29"/>
      <c r="N23" s="22">
        <f>SUM('[1]для руководства (2)'!AJ87)</f>
        <v>2639049.5900000003</v>
      </c>
      <c r="O23" s="22"/>
      <c r="P23" s="22"/>
      <c r="Q23" s="24">
        <f>SUM(C23:P23)</f>
        <v>6417467.4699999988</v>
      </c>
      <c r="R23" s="15"/>
    </row>
    <row r="24" spans="1:18" ht="39" customHeight="1" x14ac:dyDescent="0.25">
      <c r="A24" s="46"/>
      <c r="B24" s="18" t="s">
        <v>31</v>
      </c>
      <c r="C24" s="22">
        <f>SUM('[1]для руководства (2)'!E88)</f>
        <v>576208.89</v>
      </c>
      <c r="D24" s="22"/>
      <c r="E24" s="22">
        <f>SUM('[1]для руководства (2)'!I88)</f>
        <v>288057.27</v>
      </c>
      <c r="F24" s="22"/>
      <c r="G24" s="22">
        <f>SUM('[1]для руководства (2)'!L88)</f>
        <v>365</v>
      </c>
      <c r="H24" s="22"/>
      <c r="I24" s="22"/>
      <c r="J24" s="22"/>
      <c r="K24" s="22"/>
      <c r="L24" s="22"/>
      <c r="M24" s="22"/>
      <c r="N24" s="22"/>
      <c r="O24" s="22"/>
      <c r="P24" s="22"/>
      <c r="Q24" s="24">
        <f>SUM(C24:P24)</f>
        <v>864631.16</v>
      </c>
      <c r="R24" s="15"/>
    </row>
    <row r="25" spans="1:18" ht="37.5" customHeight="1" x14ac:dyDescent="0.25">
      <c r="A25" s="35" t="s">
        <v>44</v>
      </c>
      <c r="B25" s="18" t="s">
        <v>49</v>
      </c>
      <c r="C25" s="22">
        <f>SUM('[1]для руководства (2)'!E91)</f>
        <v>1372567</v>
      </c>
      <c r="D25" s="22"/>
      <c r="E25" s="22">
        <f>SUM('[1]для руководства (2)'!I91)</f>
        <v>8089357.71</v>
      </c>
      <c r="F25" s="22"/>
      <c r="G25" s="22"/>
      <c r="H25" s="22"/>
      <c r="I25" s="22"/>
      <c r="J25" s="22"/>
      <c r="K25" s="31"/>
      <c r="L25" s="22"/>
      <c r="M25" s="22"/>
      <c r="N25" s="22"/>
      <c r="O25" s="22"/>
      <c r="P25" s="22"/>
      <c r="Q25" s="24">
        <f>SUM(C25:P25)</f>
        <v>9461924.7100000009</v>
      </c>
      <c r="R25" s="15"/>
    </row>
    <row r="26" spans="1:18" ht="37.5" customHeight="1" x14ac:dyDescent="0.25">
      <c r="A26" s="36"/>
      <c r="B26" s="18" t="s">
        <v>50</v>
      </c>
      <c r="C26" s="22">
        <f>SUM('[1]для руководства (2)'!E92)</f>
        <v>11851</v>
      </c>
      <c r="D26" s="22"/>
      <c r="E26" s="22">
        <f>SUM('[1]для руководства (2)'!I92)</f>
        <v>54696.62</v>
      </c>
      <c r="F26" s="22"/>
      <c r="G26" s="22"/>
      <c r="H26" s="22"/>
      <c r="I26" s="22"/>
      <c r="J26" s="22"/>
      <c r="K26" s="22"/>
      <c r="L26" s="22"/>
      <c r="M26" s="22"/>
      <c r="N26" s="22"/>
      <c r="O26" s="25"/>
      <c r="P26" s="22"/>
      <c r="Q26" s="24">
        <f>SUM(C26:P26)</f>
        <v>66547.62</v>
      </c>
      <c r="R26" s="15"/>
    </row>
    <row r="27" spans="1:18" ht="37.5" customHeight="1" x14ac:dyDescent="0.25">
      <c r="A27" s="36"/>
      <c r="B27" s="18" t="s">
        <v>51</v>
      </c>
      <c r="C27" s="22">
        <f>SUM('[1]для руководства (2)'!E93)</f>
        <v>42327</v>
      </c>
      <c r="D27" s="22"/>
      <c r="E27" s="22">
        <f>SUM('[1]для руководства (2)'!I93)</f>
        <v>181437.21</v>
      </c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4">
        <f>SUM(C27:P27)</f>
        <v>223764.21</v>
      </c>
      <c r="R27" s="15"/>
    </row>
    <row r="28" spans="1:18" ht="37.5" customHeight="1" x14ac:dyDescent="0.25">
      <c r="A28" s="36"/>
      <c r="B28" s="18" t="s">
        <v>54</v>
      </c>
      <c r="C28" s="22">
        <f>SUM('[1]для руководства (2)'!E94)</f>
        <v>3785</v>
      </c>
      <c r="D28" s="22"/>
      <c r="E28" s="22">
        <f>SUM('[1]для руководства (2)'!I94)</f>
        <v>14766.06</v>
      </c>
      <c r="F28" s="22"/>
      <c r="G28" s="22"/>
      <c r="H28" s="22"/>
      <c r="I28" s="22"/>
      <c r="J28" s="22"/>
      <c r="K28" s="30"/>
      <c r="L28" s="22"/>
      <c r="M28" s="22"/>
      <c r="N28" s="22"/>
      <c r="O28" s="22"/>
      <c r="P28" s="22"/>
      <c r="Q28" s="24">
        <f>SUM(C28:P28)</f>
        <v>18551.059999999998</v>
      </c>
      <c r="R28" s="15"/>
    </row>
    <row r="29" spans="1:18" ht="37.5" customHeight="1" x14ac:dyDescent="0.25">
      <c r="A29" s="36"/>
      <c r="B29" s="18" t="s">
        <v>32</v>
      </c>
      <c r="C29" s="22">
        <f>SUM('[1]для руководства (2)'!E24)</f>
        <v>166820</v>
      </c>
      <c r="D29" s="22"/>
      <c r="E29" s="22">
        <f>SUM('[1]для руководства (2)'!I24)</f>
        <v>665644.80000000005</v>
      </c>
      <c r="F29" s="22"/>
      <c r="G29" s="22"/>
      <c r="H29" s="22"/>
      <c r="I29" s="22"/>
      <c r="J29" s="22"/>
      <c r="K29" s="22">
        <f>SUM('[1]для руководства (2)'!V24)</f>
        <v>70441.8</v>
      </c>
      <c r="L29" s="22"/>
      <c r="M29" s="22"/>
      <c r="N29" s="22"/>
      <c r="O29" s="22"/>
      <c r="P29" s="22">
        <f>SUM('[1]для руководства (2)'!AN24)</f>
        <v>749.5</v>
      </c>
      <c r="Q29" s="24">
        <f>SUM(C29:P29)</f>
        <v>903656.10000000009</v>
      </c>
      <c r="R29" s="15"/>
    </row>
    <row r="30" spans="1:18" ht="37.5" customHeight="1" x14ac:dyDescent="0.25">
      <c r="A30" s="36"/>
      <c r="B30" s="18" t="s">
        <v>33</v>
      </c>
      <c r="C30" s="22"/>
      <c r="D30" s="22"/>
      <c r="E30" s="22">
        <f>SUM('[1]для руководства (2)'!I12)</f>
        <v>2051676.02</v>
      </c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>
        <f>SUM('[1]для руководства (2)'!AN12)</f>
        <v>22941.18</v>
      </c>
      <c r="Q30" s="24">
        <f>SUM(C30:P30)</f>
        <v>2074617.2</v>
      </c>
      <c r="R30" s="15"/>
    </row>
    <row r="31" spans="1:18" ht="58.5" customHeight="1" x14ac:dyDescent="0.25">
      <c r="A31" s="36"/>
      <c r="B31" s="18" t="s">
        <v>56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4">
        <f>SUM(C31:P31)</f>
        <v>0</v>
      </c>
      <c r="R31" s="15"/>
    </row>
    <row r="32" spans="1:18" ht="94.5" customHeight="1" x14ac:dyDescent="0.25">
      <c r="A32" s="37"/>
      <c r="B32" s="18" t="s">
        <v>64</v>
      </c>
      <c r="C32" s="22"/>
      <c r="D32" s="22"/>
      <c r="E32" s="22"/>
      <c r="F32" s="22"/>
      <c r="G32" s="22"/>
      <c r="H32" s="22"/>
      <c r="I32" s="22"/>
      <c r="J32" s="22"/>
      <c r="K32" s="22"/>
      <c r="M32" s="22"/>
      <c r="N32" s="22">
        <v>39038.629999999997</v>
      </c>
      <c r="O32" s="22"/>
      <c r="P32" s="22"/>
      <c r="Q32" s="24">
        <f>SUM(C32:P32)</f>
        <v>39038.629999999997</v>
      </c>
      <c r="R32" s="15"/>
    </row>
    <row r="33" spans="1:18" ht="35.25" customHeight="1" x14ac:dyDescent="0.25">
      <c r="A33" s="17" t="s">
        <v>53</v>
      </c>
      <c r="B33" s="21" t="s">
        <v>34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4">
        <f>SUM(C33:P33)</f>
        <v>0</v>
      </c>
      <c r="R33" s="15"/>
    </row>
    <row r="34" spans="1:18" ht="37.5" customHeight="1" x14ac:dyDescent="0.25">
      <c r="A34" s="17" t="s">
        <v>35</v>
      </c>
      <c r="B34" s="21" t="s">
        <v>34</v>
      </c>
      <c r="C34" s="22">
        <f>SUM('[1]для руководства (2)'!E104)</f>
        <v>583511.87</v>
      </c>
      <c r="D34" s="22"/>
      <c r="E34" s="22">
        <f>SUM('[1]для руководства (2)'!I104)</f>
        <v>455329.69999999995</v>
      </c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4">
        <f>SUM(C34:P34)</f>
        <v>1038841.57</v>
      </c>
      <c r="R34" s="15"/>
    </row>
    <row r="35" spans="1:18" x14ac:dyDescent="0.25">
      <c r="A35" s="3"/>
      <c r="B35" s="13" t="s">
        <v>36</v>
      </c>
      <c r="C35" s="27">
        <f>SUM(C3:C34)</f>
        <v>191215940.57999998</v>
      </c>
      <c r="D35" s="27">
        <f>SUM(D4:D34)</f>
        <v>0</v>
      </c>
      <c r="E35" s="27">
        <f>SUM(E3:E34)</f>
        <v>105062519.95999996</v>
      </c>
      <c r="F35" s="27">
        <f>SUM(F3:F34)</f>
        <v>31248</v>
      </c>
      <c r="G35" s="27">
        <f>SUM(G3:G34)</f>
        <v>17207.96</v>
      </c>
      <c r="H35" s="27">
        <f>SUM(H3:H34)</f>
        <v>2584969.9099999992</v>
      </c>
      <c r="I35" s="27">
        <f>SUM(I3:I34)</f>
        <v>60011805.049999997</v>
      </c>
      <c r="J35" s="27">
        <f>SUM(J3:J34)</f>
        <v>5391149.0800000001</v>
      </c>
      <c r="K35" s="27">
        <f>SUM(K3:K34)</f>
        <v>2326741.9</v>
      </c>
      <c r="L35" s="27">
        <f>SUM(L3:L34)</f>
        <v>676225</v>
      </c>
      <c r="M35" s="27">
        <f>SUM(M3:M34)</f>
        <v>1462537.6899999995</v>
      </c>
      <c r="N35" s="27">
        <f>SUM(N3:N34)</f>
        <v>3842878.3500000006</v>
      </c>
      <c r="O35" s="27">
        <f>SUM(O3:O34)</f>
        <v>2052085</v>
      </c>
      <c r="P35" s="27">
        <f>SUM(P3:P34)</f>
        <v>851330.9800000001</v>
      </c>
      <c r="Q35" s="27">
        <f>SUM(Q3:Q34)</f>
        <v>375526639.46000004</v>
      </c>
      <c r="R35" s="15"/>
    </row>
    <row r="36" spans="1:18" x14ac:dyDescent="0.25">
      <c r="A36" s="6"/>
      <c r="B36" s="6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0"/>
    </row>
    <row r="37" spans="1:18" x14ac:dyDescent="0.25">
      <c r="A37" s="7"/>
      <c r="B37" s="7"/>
      <c r="Q37" s="10"/>
      <c r="R37" s="15"/>
    </row>
    <row r="38" spans="1:18" x14ac:dyDescent="0.25">
      <c r="Q38" s="10"/>
    </row>
    <row r="39" spans="1:18" x14ac:dyDescent="0.25">
      <c r="A39" s="9"/>
      <c r="Q39" s="10"/>
    </row>
    <row r="40" spans="1:18" x14ac:dyDescent="0.25">
      <c r="Q40" s="11"/>
    </row>
    <row r="41" spans="1:18" x14ac:dyDescent="0.25">
      <c r="Q41" s="10"/>
    </row>
    <row r="42" spans="1:18" x14ac:dyDescent="0.25">
      <c r="Q42" s="10"/>
    </row>
    <row r="43" spans="1:18" x14ac:dyDescent="0.25">
      <c r="Q43" s="10"/>
    </row>
    <row r="45" spans="1:18" x14ac:dyDescent="0.25">
      <c r="Q45" s="14"/>
    </row>
    <row r="46" spans="1:18" x14ac:dyDescent="0.25">
      <c r="A46" s="14"/>
      <c r="B46" s="14"/>
      <c r="Q46" s="14"/>
    </row>
    <row r="47" spans="1:18" x14ac:dyDescent="0.25">
      <c r="Q47" s="14"/>
    </row>
    <row r="48" spans="1:18" x14ac:dyDescent="0.25">
      <c r="A48" s="14"/>
      <c r="B48" s="14"/>
      <c r="Q48" s="14"/>
    </row>
    <row r="49" spans="1:17" x14ac:dyDescent="0.25">
      <c r="A49" s="14"/>
      <c r="B49" s="14"/>
      <c r="Q49" s="14"/>
    </row>
    <row r="50" spans="1:17" x14ac:dyDescent="0.25">
      <c r="A50" s="14"/>
      <c r="B50" s="14"/>
      <c r="Q50" s="14"/>
    </row>
  </sheetData>
  <mergeCells count="8">
    <mergeCell ref="A21:A22"/>
    <mergeCell ref="A23:A24"/>
    <mergeCell ref="A25:A32"/>
    <mergeCell ref="A13:A14"/>
    <mergeCell ref="A16:A17"/>
    <mergeCell ref="A5:A7"/>
    <mergeCell ref="A8:A10"/>
    <mergeCell ref="A1:Q1"/>
  </mergeCells>
  <printOptions horizontalCentered="1" verticalCentered="1"/>
  <pageMargins left="0" right="0" top="0" bottom="0" header="0" footer="0"/>
  <pageSetup paperSize="9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2026-05-12T13:52:42Z</dcterms:modified>
</cp:coreProperties>
</file>