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M36" i="1" l="1"/>
  <c r="N35" i="1"/>
  <c r="E35" i="1"/>
  <c r="C35" i="1"/>
  <c r="Q34" i="1"/>
  <c r="F34" i="1"/>
  <c r="R33" i="1"/>
  <c r="Q32" i="1"/>
  <c r="I32" i="1"/>
  <c r="E32" i="1"/>
  <c r="C32" i="1"/>
  <c r="K31" i="1"/>
  <c r="E31" i="1"/>
  <c r="C31" i="1"/>
  <c r="E30" i="1"/>
  <c r="C30" i="1"/>
  <c r="E29" i="1"/>
  <c r="C29" i="1"/>
  <c r="E28" i="1"/>
  <c r="C28" i="1"/>
  <c r="E27" i="1"/>
  <c r="C27" i="1"/>
  <c r="Q26" i="1"/>
  <c r="P26" i="1"/>
  <c r="N26" i="1"/>
  <c r="H26" i="1"/>
  <c r="E26" i="1"/>
  <c r="C26" i="1"/>
  <c r="O25" i="1"/>
  <c r="H25" i="1"/>
  <c r="P24" i="1"/>
  <c r="N24" i="1"/>
  <c r="I24" i="1"/>
  <c r="E24" i="1"/>
  <c r="C24" i="1"/>
  <c r="K23" i="1"/>
  <c r="J23" i="1"/>
  <c r="E23" i="1"/>
  <c r="C23" i="1"/>
  <c r="N22" i="1"/>
  <c r="K22" i="1"/>
  <c r="J22" i="1"/>
  <c r="E22" i="1"/>
  <c r="C22" i="1"/>
  <c r="N20" i="1"/>
  <c r="J20" i="1"/>
  <c r="I20" i="1"/>
  <c r="E20" i="1"/>
  <c r="C20" i="1"/>
  <c r="P19" i="1"/>
  <c r="E19" i="1"/>
  <c r="C19" i="1"/>
  <c r="K18" i="1"/>
  <c r="F18" i="1"/>
  <c r="E18" i="1"/>
  <c r="C18" i="1"/>
  <c r="N17" i="1"/>
  <c r="I17" i="1"/>
  <c r="E17" i="1"/>
  <c r="C17" i="1"/>
  <c r="G16" i="1"/>
  <c r="N15" i="1"/>
  <c r="E15" i="1"/>
  <c r="C15" i="1"/>
  <c r="Q14" i="1"/>
  <c r="N14" i="1"/>
  <c r="K14" i="1"/>
  <c r="I14" i="1"/>
  <c r="F14" i="1"/>
  <c r="E14" i="1"/>
  <c r="C14" i="1"/>
  <c r="E13" i="1"/>
  <c r="C13" i="1"/>
  <c r="I12" i="1"/>
  <c r="K11" i="1"/>
  <c r="J11" i="1"/>
  <c r="I11" i="1"/>
  <c r="F11" i="1"/>
  <c r="Q10" i="1"/>
  <c r="N10" i="1"/>
  <c r="K10" i="1"/>
  <c r="H10" i="1"/>
  <c r="E10" i="1"/>
  <c r="C10" i="1"/>
  <c r="E9" i="1"/>
  <c r="C9" i="1"/>
  <c r="K8" i="1"/>
  <c r="J8" i="1"/>
  <c r="E8" i="1"/>
  <c r="C8" i="1"/>
  <c r="N7" i="1"/>
  <c r="K7" i="1"/>
  <c r="I7" i="1"/>
  <c r="G7" i="1"/>
  <c r="E7" i="1"/>
  <c r="C7" i="1"/>
  <c r="N6" i="1"/>
  <c r="E6" i="1"/>
  <c r="C6" i="1"/>
  <c r="N5" i="1"/>
  <c r="K5" i="1"/>
  <c r="I5" i="1"/>
  <c r="E5" i="1"/>
  <c r="C5" i="1"/>
  <c r="Q4" i="1"/>
  <c r="P4" i="1"/>
  <c r="N4" i="1"/>
  <c r="K4" i="1"/>
  <c r="E4" i="1"/>
  <c r="C4" i="1"/>
  <c r="Q3" i="1"/>
  <c r="P3" i="1"/>
  <c r="O3" i="1"/>
  <c r="N3" i="1"/>
  <c r="L3" i="1"/>
  <c r="K3" i="1"/>
  <c r="J3" i="1"/>
  <c r="E3" i="1"/>
  <c r="C3" i="1"/>
  <c r="R16" i="1" l="1"/>
  <c r="K36" i="1"/>
  <c r="G36" i="1"/>
  <c r="R35" i="1"/>
  <c r="R25" i="1"/>
  <c r="R26" i="1"/>
  <c r="R34" i="1"/>
  <c r="O36" i="1"/>
  <c r="R21" i="1"/>
  <c r="E36" i="1"/>
  <c r="Q36" i="1"/>
  <c r="R9" i="1"/>
  <c r="R10" i="1"/>
  <c r="R14" i="1"/>
  <c r="I36" i="1"/>
  <c r="F36" i="1"/>
  <c r="J36" i="1"/>
  <c r="N36" i="1"/>
  <c r="R4" i="1"/>
  <c r="R5" i="1"/>
  <c r="R13" i="1"/>
  <c r="D36" i="1"/>
  <c r="R18" i="1"/>
  <c r="R24" i="1"/>
  <c r="R28" i="1"/>
  <c r="R29" i="1"/>
  <c r="R30" i="1"/>
  <c r="R17" i="1"/>
  <c r="R20" i="1"/>
  <c r="R8" i="1"/>
  <c r="R19" i="1"/>
  <c r="R27" i="1"/>
  <c r="C36" i="1"/>
  <c r="H36" i="1"/>
  <c r="L36" i="1"/>
  <c r="P36" i="1"/>
  <c r="R6" i="1"/>
  <c r="R7" i="1"/>
  <c r="R11" i="1"/>
  <c r="R12" i="1"/>
  <c r="R15" i="1"/>
  <c r="R22" i="1"/>
  <c r="R23" i="1"/>
  <c r="R31" i="1"/>
  <c r="R32" i="1"/>
  <c r="R3" i="1"/>
  <c r="R36" i="1" l="1"/>
</calcChain>
</file>

<file path=xl/sharedStrings.xml><?xml version="1.0" encoding="utf-8"?>
<sst xmlns="http://schemas.openxmlformats.org/spreadsheetml/2006/main" count="70" uniqueCount="67">
  <si>
    <t>ОСП</t>
  </si>
  <si>
    <t>подведомственные/направления расходов</t>
  </si>
  <si>
    <t>213 (начисления на заработную плату)</t>
  </si>
  <si>
    <t>221 (связь)</t>
  </si>
  <si>
    <t>223 (коммунальные услуги)</t>
  </si>
  <si>
    <t>224 (аренд плата за польз. имуществом)</t>
  </si>
  <si>
    <t>225 (содерж.имущества)</t>
  </si>
  <si>
    <t>226 (прочие услуги, работы)</t>
  </si>
  <si>
    <t>290 (прочие расходы)</t>
  </si>
  <si>
    <t>340 (приобретение материальных запасов)</t>
  </si>
  <si>
    <t>ИТОГО:</t>
  </si>
  <si>
    <t>Департамент образования (школы)</t>
  </si>
  <si>
    <t>муниципальные бюджетные учреждения</t>
  </si>
  <si>
    <t>Департамент образования (детские сады)</t>
  </si>
  <si>
    <t>МАУ  "СШОР" Город спорта"</t>
  </si>
  <si>
    <t xml:space="preserve">Департамент жилищно-коммунального хозяйства </t>
  </si>
  <si>
    <t>МКУ "Ритуал"</t>
  </si>
  <si>
    <t>МБУ "Прометей"</t>
  </si>
  <si>
    <t>МБУ "Город"</t>
  </si>
  <si>
    <t>Расходы на обновление муниципального автобусного парка</t>
  </si>
  <si>
    <t>Департамент управления делами</t>
  </si>
  <si>
    <t>МКУ "Специалист"</t>
  </si>
  <si>
    <t>Департамент информационной политики и взаимодействия со средствами массовой информации</t>
  </si>
  <si>
    <t>МАУ "Информационный центр "Дзержинские ведомости"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</si>
  <si>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</si>
  <si>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МКУ "Градостроительство"</t>
  </si>
  <si>
    <t>МКУ "Строитель"</t>
  </si>
  <si>
    <t>МБУ "Гражданская защита"</t>
  </si>
  <si>
    <t>МБУ "Инженерно-экологическая служба"</t>
  </si>
  <si>
    <t>МАУ "Дирекция управления парками"</t>
  </si>
  <si>
    <t>КУМИ</t>
  </si>
  <si>
    <t>управление муниципальным имуществом</t>
  </si>
  <si>
    <t>МКУ "ДЭМОС"</t>
  </si>
  <si>
    <t>МБУ "ЦО ПБС"</t>
  </si>
  <si>
    <t>МБУ "ЦО ПБС ОУ"</t>
  </si>
  <si>
    <t>непрограммные расходы по обеспечению деятельности</t>
  </si>
  <si>
    <t>КСП</t>
  </si>
  <si>
    <t>ИТОГО</t>
  </si>
  <si>
    <t>260 (Социальное обеспечение)</t>
  </si>
  <si>
    <t>МАУК "ДКХ"</t>
  </si>
  <si>
    <t>310 (приобретение основных средств)</t>
  </si>
  <si>
    <t>МАУ "Бизнес-инкубатор г.Дзержинска"</t>
  </si>
  <si>
    <t xml:space="preserve">Управление культуры, спорта, молодежной политики и спорта </t>
  </si>
  <si>
    <t>Департамент дорожного хозяйства</t>
  </si>
  <si>
    <t>Управление по делам гражданской обороны и чрезвычайным ситуациям</t>
  </si>
  <si>
    <t>Департамент благоустройства экологии и лесного хозяйства</t>
  </si>
  <si>
    <t>222 (транспортные услуги)</t>
  </si>
  <si>
    <t>МБУ "Городской архив"</t>
  </si>
  <si>
    <t>Департамент финансов</t>
  </si>
  <si>
    <t>211 (заработная плата)</t>
  </si>
  <si>
    <t>МКУ "Городское жилье"</t>
  </si>
  <si>
    <t>Управление муниципального контроля</t>
  </si>
  <si>
    <t>МКУ "АТИ"</t>
  </si>
  <si>
    <t>расходы на содержание аппарата (зарплата с начислениями)</t>
  </si>
  <si>
    <t>расходы за счет субвенции на организацию деятельности КДН</t>
  </si>
  <si>
    <t>расходы за счет субвенции на осуществление деятельности по опеке и попечительству</t>
  </si>
  <si>
    <t>212 (прочие выплаты)</t>
  </si>
  <si>
    <t>Департамент промышленности, торговли и предпринимательства</t>
  </si>
  <si>
    <t>Городская Дума</t>
  </si>
  <si>
    <t>227 (Страхование)</t>
  </si>
  <si>
    <t>расходы за счет субвенции на сопровождение аттестации пед. работников</t>
  </si>
  <si>
    <t>исполнение решений судебных органов</t>
  </si>
  <si>
    <t>Информация о кредиторской задолженности по бюджетной и внебюджетной деятельности по ответственным структурным подразделениям г.Дзержинска на 01.06.2025</t>
  </si>
  <si>
    <t>240 (Безвозм.  перечисления  организ-ям)</t>
  </si>
  <si>
    <t>Расходы на обеспечение деятельности народных дружин</t>
  </si>
  <si>
    <t>Департамент экономического развития и инвестиций</t>
  </si>
  <si>
    <t>участие в выставочно-ярмарочной деятельности, областных конкурсах, научно-технических конференциях, семинарах, конкурсах,встреча иностранных делегаций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</si>
</sst>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4" fontId="3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4" fontId="2" fillId="0" borderId="4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0" fontId="2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4" fontId="0" fillId="0" borderId="3" xfId="0" applyNumberForma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0" xfId="0" applyNumberFormat="1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47;%20&#1080;&#1090;&#1086;&#1075;%20&#1089;&#1074;&#1086;&#1076;%20&#1087;&#1086;%20&#1086;&#1089;&#1087;_01.06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_01062025"/>
      <sheetName val="БУ_01062025"/>
      <sheetName val="для руководства (2)"/>
      <sheetName val="Публ"/>
      <sheetName val="Лист1"/>
    </sheetNames>
    <sheetDataSet>
      <sheetData sheetId="0"/>
      <sheetData sheetId="1"/>
      <sheetData sheetId="2">
        <row r="5">
          <cell r="E5">
            <v>87753449.659999996</v>
          </cell>
          <cell r="I5">
            <v>39877148.776603997</v>
          </cell>
          <cell r="S5">
            <v>6256.11</v>
          </cell>
          <cell r="U5">
            <v>5687158.5899999999</v>
          </cell>
          <cell r="W5">
            <v>1760</v>
          </cell>
          <cell r="AG5">
            <v>419359.84</v>
          </cell>
          <cell r="AI5">
            <v>85.39</v>
          </cell>
          <cell r="AK5">
            <v>12826005.85</v>
          </cell>
          <cell r="AM5">
            <v>271246.18</v>
          </cell>
        </row>
        <row r="12">
          <cell r="E12">
            <v>1044764</v>
          </cell>
          <cell r="I12">
            <v>3148581.8</v>
          </cell>
          <cell r="Q12">
            <v>810009.66</v>
          </cell>
          <cell r="AM12">
            <v>15248.38</v>
          </cell>
        </row>
        <row r="13">
          <cell r="E13">
            <v>67144302.170000002</v>
          </cell>
          <cell r="I13">
            <v>35295425.310000002</v>
          </cell>
          <cell r="U13">
            <v>37006.550000000003</v>
          </cell>
          <cell r="AG13">
            <v>217911.9</v>
          </cell>
          <cell r="AK13">
            <v>29997</v>
          </cell>
          <cell r="AM13">
            <v>88214.68</v>
          </cell>
        </row>
        <row r="14">
          <cell r="E14">
            <v>3348154.3999999994</v>
          </cell>
          <cell r="I14">
            <v>1895182.82</v>
          </cell>
          <cell r="AG14">
            <v>30481.59</v>
          </cell>
        </row>
        <row r="16">
          <cell r="E16">
            <v>3163653.2800000003</v>
          </cell>
          <cell r="I16">
            <v>1609991</v>
          </cell>
          <cell r="Q16">
            <v>469318.03</v>
          </cell>
          <cell r="U16">
            <v>49645.270000000004</v>
          </cell>
          <cell r="AG16">
            <v>6360.51</v>
          </cell>
        </row>
        <row r="17">
          <cell r="E17">
            <v>38435031.649999999</v>
          </cell>
          <cell r="I17">
            <v>19107374.350000001</v>
          </cell>
          <cell r="M17">
            <v>67274.34</v>
          </cell>
          <cell r="Q17">
            <v>38792601.740000002</v>
          </cell>
          <cell r="U17">
            <v>545424.82000000007</v>
          </cell>
          <cell r="AG17">
            <v>131384.75</v>
          </cell>
        </row>
        <row r="22">
          <cell r="E22">
            <v>699872.17</v>
          </cell>
          <cell r="I22">
            <v>276675.90999999997</v>
          </cell>
          <cell r="S22">
            <v>9698.48</v>
          </cell>
          <cell r="U22">
            <v>750</v>
          </cell>
        </row>
        <row r="23">
          <cell r="E23">
            <v>1171665.74</v>
          </cell>
          <cell r="I23">
            <v>504240.57</v>
          </cell>
        </row>
        <row r="24">
          <cell r="E24">
            <v>253526</v>
          </cell>
          <cell r="I24">
            <v>793354.58</v>
          </cell>
          <cell r="U24">
            <v>51585.3</v>
          </cell>
        </row>
        <row r="25">
          <cell r="E25">
            <v>2668325.1900000004</v>
          </cell>
          <cell r="I25">
            <v>1138722.18</v>
          </cell>
          <cell r="O25">
            <v>813.59</v>
          </cell>
          <cell r="U25">
            <v>51401.21</v>
          </cell>
          <cell r="AG25">
            <v>10830.66</v>
          </cell>
          <cell r="AM25">
            <v>961</v>
          </cell>
        </row>
        <row r="32">
          <cell r="Q32">
            <v>8632740.9000000004</v>
          </cell>
        </row>
        <row r="34">
          <cell r="K34">
            <v>9974.0400000000009</v>
          </cell>
          <cell r="Q34">
            <v>43989673.43</v>
          </cell>
          <cell r="S34">
            <v>62412415.350000001</v>
          </cell>
          <cell r="U34">
            <v>280092.56</v>
          </cell>
        </row>
        <row r="35">
          <cell r="E35">
            <v>190855.1</v>
          </cell>
          <cell r="I35">
            <v>89197.54</v>
          </cell>
        </row>
        <row r="49">
          <cell r="E49">
            <v>3013987.6</v>
          </cell>
          <cell r="I49">
            <v>1469537.83</v>
          </cell>
          <cell r="K49">
            <v>200</v>
          </cell>
          <cell r="Q49">
            <v>2395495.2400000002</v>
          </cell>
          <cell r="U49">
            <v>225918</v>
          </cell>
          <cell r="AG49">
            <v>1932.35</v>
          </cell>
          <cell r="AM49">
            <v>2553</v>
          </cell>
        </row>
        <row r="50">
          <cell r="E50">
            <v>742269.08</v>
          </cell>
          <cell r="I50">
            <v>446422.58</v>
          </cell>
          <cell r="AG50">
            <v>5999.58</v>
          </cell>
        </row>
        <row r="60">
          <cell r="M60">
            <v>22200</v>
          </cell>
        </row>
        <row r="61">
          <cell r="E61">
            <v>909996.22</v>
          </cell>
          <cell r="I61">
            <v>372573.67</v>
          </cell>
          <cell r="Q61">
            <v>2503942.4900000002</v>
          </cell>
          <cell r="AG61">
            <v>20622.060000000001</v>
          </cell>
        </row>
        <row r="69">
          <cell r="E69">
            <v>797917.79</v>
          </cell>
          <cell r="I69">
            <v>326219.86</v>
          </cell>
          <cell r="K69">
            <v>13188</v>
          </cell>
          <cell r="U69">
            <v>8800</v>
          </cell>
        </row>
        <row r="70">
          <cell r="E70">
            <v>507130.9</v>
          </cell>
          <cell r="I70">
            <v>195522.66</v>
          </cell>
          <cell r="AK70">
            <v>4466759.3899999997</v>
          </cell>
        </row>
        <row r="71">
          <cell r="E71">
            <v>2040326.51</v>
          </cell>
          <cell r="I71">
            <v>957205.64000000013</v>
          </cell>
          <cell r="Q71">
            <v>779808.89999999991</v>
          </cell>
          <cell r="S71">
            <v>104909.85</v>
          </cell>
          <cell r="AG71">
            <v>4673.7</v>
          </cell>
        </row>
        <row r="75">
          <cell r="E75">
            <v>682267.5</v>
          </cell>
          <cell r="I75">
            <v>454924.23000000004</v>
          </cell>
          <cell r="S75">
            <v>1941.8</v>
          </cell>
          <cell r="U75">
            <v>3850</v>
          </cell>
          <cell r="AG75">
            <v>2550.9</v>
          </cell>
        </row>
        <row r="83">
          <cell r="E83">
            <v>228792.04</v>
          </cell>
          <cell r="I83">
            <v>93848.47</v>
          </cell>
          <cell r="S83">
            <v>8400.2199999999993</v>
          </cell>
          <cell r="U83">
            <v>7700</v>
          </cell>
        </row>
        <row r="84">
          <cell r="E84">
            <v>2763985.39</v>
          </cell>
          <cell r="I84">
            <v>1106911.43</v>
          </cell>
          <cell r="Q84">
            <v>1642428.26</v>
          </cell>
          <cell r="AG84">
            <v>10845.48</v>
          </cell>
          <cell r="AK84">
            <v>18954000</v>
          </cell>
        </row>
        <row r="87">
          <cell r="O87">
            <v>2299512.8100000005</v>
          </cell>
          <cell r="AI87">
            <v>498232.73</v>
          </cell>
        </row>
        <row r="88">
          <cell r="E88">
            <v>635197.79</v>
          </cell>
          <cell r="I88">
            <v>296367.21999999997</v>
          </cell>
          <cell r="O88">
            <v>2484.41</v>
          </cell>
          <cell r="AG88">
            <v>3203.68</v>
          </cell>
          <cell r="AK88">
            <v>36197</v>
          </cell>
          <cell r="AM88">
            <v>23937</v>
          </cell>
        </row>
        <row r="91">
          <cell r="E91">
            <v>3387694</v>
          </cell>
          <cell r="I91">
            <v>11122468.279999999</v>
          </cell>
        </row>
        <row r="92">
          <cell r="E92">
            <v>40219</v>
          </cell>
          <cell r="I92">
            <v>134299.72</v>
          </cell>
        </row>
        <row r="93">
          <cell r="E93">
            <v>80787</v>
          </cell>
          <cell r="I93">
            <v>273327.89</v>
          </cell>
        </row>
        <row r="94">
          <cell r="E94">
            <v>5915</v>
          </cell>
          <cell r="I94">
            <v>19185.63</v>
          </cell>
        </row>
        <row r="103">
          <cell r="K103">
            <v>1100</v>
          </cell>
          <cell r="AM103">
            <v>560</v>
          </cell>
        </row>
        <row r="104">
          <cell r="E104">
            <v>374041.89999999997</v>
          </cell>
          <cell r="I104">
            <v>244810.61000000002</v>
          </cell>
          <cell r="AG104">
            <v>10304.67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abSelected="1" zoomScale="75" zoomScaleNormal="75" workbookViewId="0">
      <selection activeCell="K27" sqref="K27"/>
    </sheetView>
  </sheetViews>
  <sheetFormatPr defaultRowHeight="15" x14ac:dyDescent="0.25"/>
  <cols>
    <col min="1" max="1" width="25.42578125" style="8" customWidth="1"/>
    <col min="2" max="2" width="28.7109375" style="8" customWidth="1"/>
    <col min="3" max="3" width="17" style="16" customWidth="1"/>
    <col min="4" max="4" width="11.85546875" style="16" customWidth="1"/>
    <col min="5" max="5" width="17.140625" style="16" customWidth="1"/>
    <col min="6" max="6" width="10.85546875" style="16" customWidth="1"/>
    <col min="7" max="7" width="11.5703125" style="16" customWidth="1"/>
    <col min="8" max="8" width="14.5703125" style="16" customWidth="1"/>
    <col min="9" max="9" width="16.28515625" style="16" customWidth="1"/>
    <col min="10" max="10" width="14.85546875" style="16" customWidth="1"/>
    <col min="11" max="11" width="13.28515625" style="16" customWidth="1"/>
    <col min="12" max="12" width="11.28515625" style="16" customWidth="1"/>
    <col min="13" max="13" width="12.42578125" style="16" customWidth="1"/>
    <col min="14" max="14" width="14" style="16" customWidth="1"/>
    <col min="15" max="15" width="12.7109375" style="16" customWidth="1"/>
    <col min="16" max="16" width="15.85546875" style="16" customWidth="1"/>
    <col min="17" max="17" width="13.7109375" style="16" customWidth="1"/>
    <col min="18" max="18" width="17.140625" style="12" customWidth="1"/>
    <col min="19" max="19" width="38.5703125" style="16" customWidth="1"/>
    <col min="20" max="20" width="13.85546875" style="16" customWidth="1"/>
    <col min="21" max="21" width="10.28515625" style="16" customWidth="1"/>
    <col min="22" max="16384" width="9.140625" style="16"/>
  </cols>
  <sheetData>
    <row r="1" spans="1:19" ht="51.75" customHeight="1" x14ac:dyDescent="0.25">
      <c r="A1" s="44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s="5" customFormat="1" ht="72.75" customHeight="1" x14ac:dyDescent="0.25">
      <c r="A2" s="30" t="s">
        <v>0</v>
      </c>
      <c r="B2" s="19" t="s">
        <v>1</v>
      </c>
      <c r="C2" s="1" t="s">
        <v>49</v>
      </c>
      <c r="D2" s="1" t="s">
        <v>56</v>
      </c>
      <c r="E2" s="1" t="s">
        <v>2</v>
      </c>
      <c r="F2" s="1" t="s">
        <v>3</v>
      </c>
      <c r="G2" s="1" t="s">
        <v>46</v>
      </c>
      <c r="H2" s="2" t="s">
        <v>4</v>
      </c>
      <c r="I2" s="2" t="s">
        <v>5</v>
      </c>
      <c r="J2" s="1" t="s">
        <v>6</v>
      </c>
      <c r="K2" s="1" t="s">
        <v>7</v>
      </c>
      <c r="L2" s="1" t="s">
        <v>59</v>
      </c>
      <c r="M2" s="1" t="s">
        <v>63</v>
      </c>
      <c r="N2" s="1" t="s">
        <v>38</v>
      </c>
      <c r="O2" s="1" t="s">
        <v>8</v>
      </c>
      <c r="P2" s="1" t="s">
        <v>40</v>
      </c>
      <c r="Q2" s="1" t="s">
        <v>9</v>
      </c>
      <c r="R2" s="1" t="s">
        <v>10</v>
      </c>
      <c r="S2" s="4"/>
    </row>
    <row r="3" spans="1:19" ht="49.5" customHeight="1" x14ac:dyDescent="0.25">
      <c r="A3" s="31" t="s">
        <v>11</v>
      </c>
      <c r="B3" s="20" t="s">
        <v>12</v>
      </c>
      <c r="C3" s="21">
        <f>SUM('[1]для руководства (2)'!E5)</f>
        <v>87753449.659999996</v>
      </c>
      <c r="E3" s="21">
        <f>SUM('[1]для руководства (2)'!I5)</f>
        <v>39877148.776603997</v>
      </c>
      <c r="F3" s="21"/>
      <c r="G3" s="21"/>
      <c r="H3" s="21"/>
      <c r="I3" s="21"/>
      <c r="J3" s="21">
        <f>SUM('[1]для руководства (2)'!S5)</f>
        <v>6256.11</v>
      </c>
      <c r="K3" s="21">
        <f>SUM('[1]для руководства (2)'!U5)</f>
        <v>5687158.5899999999</v>
      </c>
      <c r="L3" s="21">
        <f>SUM('[1]для руководства (2)'!W5)</f>
        <v>1760</v>
      </c>
      <c r="M3" s="21"/>
      <c r="N3" s="21">
        <f>SUM('[1]для руководства (2)'!AG5)</f>
        <v>419359.84</v>
      </c>
      <c r="O3" s="21">
        <f>SUM('[1]для руководства (2)'!AI5)</f>
        <v>85.39</v>
      </c>
      <c r="P3" s="21">
        <f>SUM('[1]для руководства (2)'!AK5)</f>
        <v>12826005.85</v>
      </c>
      <c r="Q3" s="21">
        <f>SUM('[1]для руководства (2)'!AM5)</f>
        <v>271246.18</v>
      </c>
      <c r="R3" s="13">
        <f>SUM(C3:Q3)</f>
        <v>146842470.396604</v>
      </c>
      <c r="S3" s="17"/>
    </row>
    <row r="4" spans="1:19" ht="54" customHeight="1" x14ac:dyDescent="0.25">
      <c r="A4" s="19" t="s">
        <v>13</v>
      </c>
      <c r="B4" s="20" t="s">
        <v>12</v>
      </c>
      <c r="C4" s="21">
        <f>SUM('[1]для руководства (2)'!E13)</f>
        <v>67144302.170000002</v>
      </c>
      <c r="D4" s="21"/>
      <c r="E4" s="21">
        <f>SUM('[1]для руководства (2)'!I13)</f>
        <v>35295425.310000002</v>
      </c>
      <c r="F4" s="21"/>
      <c r="G4" s="21"/>
      <c r="H4" s="21"/>
      <c r="I4" s="21"/>
      <c r="J4" s="21"/>
      <c r="K4" s="21">
        <f>SUM('[1]для руководства (2)'!U13)</f>
        <v>37006.550000000003</v>
      </c>
      <c r="L4" s="21"/>
      <c r="M4" s="21"/>
      <c r="N4" s="21">
        <f>SUM('[1]для руководства (2)'!AG13)</f>
        <v>217911.9</v>
      </c>
      <c r="O4" s="21"/>
      <c r="P4" s="21">
        <f>SUM('[1]для руководства (2)'!AK13)</f>
        <v>29997</v>
      </c>
      <c r="Q4" s="21">
        <f>SUM('[1]для руководства (2)'!AM13)</f>
        <v>88214.68</v>
      </c>
      <c r="R4" s="13">
        <f>SUM(C4:Q4)</f>
        <v>102812857.61000001</v>
      </c>
      <c r="S4" s="17"/>
    </row>
    <row r="5" spans="1:19" ht="45.75" customHeight="1" x14ac:dyDescent="0.25">
      <c r="A5" s="46" t="s">
        <v>42</v>
      </c>
      <c r="B5" s="20" t="s">
        <v>14</v>
      </c>
      <c r="C5" s="21">
        <f>SUM('[1]для руководства (2)'!E16)</f>
        <v>3163653.2800000003</v>
      </c>
      <c r="D5" s="21"/>
      <c r="E5" s="21">
        <f>SUM('[1]для руководства (2)'!I16)</f>
        <v>1609991</v>
      </c>
      <c r="F5" s="21"/>
      <c r="G5" s="21"/>
      <c r="H5" s="21"/>
      <c r="I5" s="21">
        <f>SUM('[1]для руководства (2)'!Q16)</f>
        <v>469318.03</v>
      </c>
      <c r="J5" s="21"/>
      <c r="K5" s="21">
        <f>SUM('[1]для руководства (2)'!U16)</f>
        <v>49645.270000000004</v>
      </c>
      <c r="L5" s="21"/>
      <c r="M5" s="21"/>
      <c r="N5" s="21">
        <f>'[1]для руководства (2)'!AG16</f>
        <v>6360.51</v>
      </c>
      <c r="O5" s="21"/>
      <c r="P5" s="21"/>
      <c r="Q5" s="21"/>
      <c r="R5" s="13">
        <f>SUM(C5:Q5)</f>
        <v>5298968.09</v>
      </c>
      <c r="S5" s="17"/>
    </row>
    <row r="6" spans="1:19" ht="45.75" customHeight="1" x14ac:dyDescent="0.25">
      <c r="A6" s="47"/>
      <c r="B6" s="20" t="s">
        <v>39</v>
      </c>
      <c r="C6" s="21">
        <f>SUM('[1]для руководства (2)'!E14)</f>
        <v>3348154.3999999994</v>
      </c>
      <c r="D6" s="21"/>
      <c r="E6" s="21">
        <f>SUM('[1]для руководства (2)'!I14)</f>
        <v>1895182.82</v>
      </c>
      <c r="F6" s="21"/>
      <c r="G6" s="21"/>
      <c r="H6" s="21"/>
      <c r="I6" s="21"/>
      <c r="J6" s="21"/>
      <c r="K6" s="21"/>
      <c r="L6" s="21"/>
      <c r="M6" s="21"/>
      <c r="N6" s="21">
        <f>'[1]для руководства (2)'!AG14</f>
        <v>30481.59</v>
      </c>
      <c r="O6" s="21"/>
      <c r="P6" s="21"/>
      <c r="Q6" s="21"/>
      <c r="R6" s="13">
        <f>SUM(C6:Q6)</f>
        <v>5273818.8099999996</v>
      </c>
      <c r="S6" s="17"/>
    </row>
    <row r="7" spans="1:19" ht="45.75" customHeight="1" x14ac:dyDescent="0.25">
      <c r="A7" s="47"/>
      <c r="B7" s="20" t="s">
        <v>12</v>
      </c>
      <c r="C7" s="21">
        <f>SUM('[1]для руководства (2)'!E17)</f>
        <v>38435031.649999999</v>
      </c>
      <c r="D7" s="21"/>
      <c r="E7" s="21">
        <f>SUM('[1]для руководства (2)'!I17)</f>
        <v>19107374.350000001</v>
      </c>
      <c r="F7" s="21"/>
      <c r="G7" s="21">
        <f>SUM('[1]для руководства (2)'!M17)</f>
        <v>67274.34</v>
      </c>
      <c r="H7" s="21"/>
      <c r="I7" s="21">
        <f>SUM('[1]для руководства (2)'!Q17)</f>
        <v>38792601.740000002</v>
      </c>
      <c r="J7" s="21"/>
      <c r="K7" s="21">
        <f>SUM('[1]для руководства (2)'!U17)</f>
        <v>545424.82000000007</v>
      </c>
      <c r="L7" s="21"/>
      <c r="M7" s="21"/>
      <c r="N7" s="21">
        <f>'[1]для руководства (2)'!AG17</f>
        <v>131384.75</v>
      </c>
      <c r="O7" s="21"/>
      <c r="P7" s="21"/>
      <c r="Q7" s="21"/>
      <c r="R7" s="13">
        <f>SUM(C7:Q7)</f>
        <v>97079091.650000006</v>
      </c>
      <c r="S7" s="17"/>
    </row>
    <row r="8" spans="1:19" ht="35.25" customHeight="1" x14ac:dyDescent="0.25">
      <c r="A8" s="40" t="s">
        <v>15</v>
      </c>
      <c r="B8" s="20" t="s">
        <v>16</v>
      </c>
      <c r="C8" s="21">
        <f>SUM('[1]для руководства (2)'!E22)</f>
        <v>699872.17</v>
      </c>
      <c r="D8" s="21"/>
      <c r="E8" s="21">
        <f>SUM('[1]для руководства (2)'!I22)</f>
        <v>276675.90999999997</v>
      </c>
      <c r="F8" s="21"/>
      <c r="G8" s="21"/>
      <c r="H8" s="21"/>
      <c r="I8" s="21"/>
      <c r="J8" s="21">
        <f>SUM('[1]для руководства (2)'!S22)</f>
        <v>9698.48</v>
      </c>
      <c r="K8" s="21">
        <f>SUM('[1]для руководства (2)'!U22)</f>
        <v>750</v>
      </c>
      <c r="L8" s="21"/>
      <c r="M8" s="21"/>
      <c r="N8" s="21"/>
      <c r="O8" s="21"/>
      <c r="P8" s="21"/>
      <c r="Q8" s="21"/>
      <c r="R8" s="13">
        <f>SUM(C8:Q8)</f>
        <v>986996.56</v>
      </c>
      <c r="S8" s="17"/>
    </row>
    <row r="9" spans="1:19" ht="26.25" customHeight="1" x14ac:dyDescent="0.25">
      <c r="A9" s="41"/>
      <c r="B9" s="20" t="s">
        <v>50</v>
      </c>
      <c r="C9" s="21">
        <f>SUM('[1]для руководства (2)'!E23)</f>
        <v>1171665.74</v>
      </c>
      <c r="D9" s="21"/>
      <c r="E9" s="21">
        <f>SUM('[1]для руководства (2)'!I23)</f>
        <v>504240.57</v>
      </c>
      <c r="F9" s="21"/>
      <c r="G9" s="21"/>
      <c r="H9" s="21"/>
      <c r="I9" s="21"/>
      <c r="J9" s="21"/>
      <c r="K9" s="21"/>
      <c r="L9" s="21"/>
      <c r="N9" s="21"/>
      <c r="O9" s="21"/>
      <c r="P9" s="21"/>
      <c r="Q9" s="21"/>
      <c r="R9" s="13">
        <f>SUM(C9:Q9)</f>
        <v>1675906.31</v>
      </c>
      <c r="S9" s="17"/>
    </row>
    <row r="10" spans="1:19" ht="24" customHeight="1" x14ac:dyDescent="0.25">
      <c r="A10" s="41"/>
      <c r="B10" s="20" t="s">
        <v>17</v>
      </c>
      <c r="C10" s="23">
        <f>SUM('[1]для руководства (2)'!E25)</f>
        <v>2668325.1900000004</v>
      </c>
      <c r="D10" s="21"/>
      <c r="E10" s="21">
        <f>SUM('[1]для руководства (2)'!I25)</f>
        <v>1138722.18</v>
      </c>
      <c r="F10" s="21"/>
      <c r="G10" s="21"/>
      <c r="H10" s="21">
        <f>SUM('[1]для руководства (2)'!O25)</f>
        <v>813.59</v>
      </c>
      <c r="I10" s="21"/>
      <c r="J10" s="21"/>
      <c r="K10" s="21">
        <f>SUM('[1]для руководства (2)'!U25)</f>
        <v>51401.21</v>
      </c>
      <c r="L10" s="21"/>
      <c r="M10" s="21"/>
      <c r="N10" s="21">
        <f>SUM('[1]для руководства (2)'!AG25)</f>
        <v>10830.66</v>
      </c>
      <c r="O10" s="21"/>
      <c r="P10" s="21"/>
      <c r="Q10" s="21">
        <f>SUM('[1]для руководства (2)'!AM25)</f>
        <v>961</v>
      </c>
      <c r="R10" s="13">
        <f>SUM(C10:Q10)</f>
        <v>3871053.83</v>
      </c>
      <c r="S10" s="17"/>
    </row>
    <row r="11" spans="1:19" ht="30" customHeight="1" x14ac:dyDescent="0.25">
      <c r="A11" s="37" t="s">
        <v>43</v>
      </c>
      <c r="B11" s="25" t="s">
        <v>18</v>
      </c>
      <c r="C11" s="23"/>
      <c r="D11" s="21"/>
      <c r="E11" s="21"/>
      <c r="F11" s="21">
        <f>SUM('[1]для руководства (2)'!K34)</f>
        <v>9974.0400000000009</v>
      </c>
      <c r="G11" s="21"/>
      <c r="H11" s="21"/>
      <c r="I11" s="21">
        <f>SUM('[1]для руководства (2)'!Q34)</f>
        <v>43989673.43</v>
      </c>
      <c r="J11" s="21">
        <f>SUM('[1]для руководства (2)'!S34)</f>
        <v>62412415.350000001</v>
      </c>
      <c r="K11" s="21">
        <f>SUM('[1]для руководства (2)'!U34)</f>
        <v>280092.56</v>
      </c>
      <c r="L11" s="21"/>
      <c r="M11" s="21"/>
      <c r="N11" s="21"/>
      <c r="O11" s="21"/>
      <c r="P11" s="21"/>
      <c r="Q11" s="21"/>
      <c r="R11" s="13">
        <f>SUM(C11:Q11)</f>
        <v>106692155.38</v>
      </c>
      <c r="S11" s="17"/>
    </row>
    <row r="12" spans="1:19" ht="38.25" customHeight="1" x14ac:dyDescent="0.25">
      <c r="A12" s="42"/>
      <c r="B12" s="20" t="s">
        <v>19</v>
      </c>
      <c r="C12" s="21"/>
      <c r="D12" s="21"/>
      <c r="E12" s="21"/>
      <c r="F12" s="21"/>
      <c r="G12" s="21"/>
      <c r="H12" s="21"/>
      <c r="I12" s="21">
        <f>SUM('[1]для руководства (2)'!Q32)</f>
        <v>8632740.9000000004</v>
      </c>
      <c r="J12" s="21"/>
      <c r="K12" s="21"/>
      <c r="L12" s="21"/>
      <c r="M12" s="26"/>
      <c r="N12" s="21"/>
      <c r="O12" s="21"/>
      <c r="P12" s="21"/>
      <c r="Q12" s="21"/>
      <c r="R12" s="13">
        <f>SUM(C12:Q12)</f>
        <v>8632740.9000000004</v>
      </c>
      <c r="S12" s="17"/>
    </row>
    <row r="13" spans="1:19" ht="56.25" customHeight="1" x14ac:dyDescent="0.25">
      <c r="A13" s="19" t="s">
        <v>51</v>
      </c>
      <c r="B13" s="24" t="s">
        <v>52</v>
      </c>
      <c r="C13" s="21">
        <f>SUM('[1]для руководства (2)'!E35)</f>
        <v>190855.1</v>
      </c>
      <c r="D13" s="21"/>
      <c r="E13" s="21">
        <f>SUM('[1]для руководства (2)'!I35)</f>
        <v>89197.54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3">
        <f>SUM(C13:Q13)</f>
        <v>280052.64</v>
      </c>
      <c r="S13" s="17"/>
    </row>
    <row r="14" spans="1:19" ht="23.25" customHeight="1" x14ac:dyDescent="0.25">
      <c r="A14" s="40" t="s">
        <v>20</v>
      </c>
      <c r="B14" s="20" t="s">
        <v>21</v>
      </c>
      <c r="C14" s="21">
        <f>SUM('[1]для руководства (2)'!E49)</f>
        <v>3013987.6</v>
      </c>
      <c r="D14" s="21"/>
      <c r="E14" s="21">
        <f>SUM('[1]для руководства (2)'!I49)</f>
        <v>1469537.83</v>
      </c>
      <c r="F14" s="21">
        <f>SUM('[1]для руководства (2)'!K49)</f>
        <v>200</v>
      </c>
      <c r="G14" s="21"/>
      <c r="H14" s="21"/>
      <c r="I14" s="21">
        <f>SUM('[1]для руководства (2)'!Q49)</f>
        <v>2395495.2400000002</v>
      </c>
      <c r="J14" s="21"/>
      <c r="K14" s="21">
        <f>SUM('[1]для руководства (2)'!U49)</f>
        <v>225918</v>
      </c>
      <c r="L14" s="21"/>
      <c r="M14" s="21"/>
      <c r="N14" s="21">
        <f>SUM('[1]для руководства (2)'!AG49)</f>
        <v>1932.35</v>
      </c>
      <c r="O14" s="21"/>
      <c r="P14" s="21"/>
      <c r="Q14" s="21">
        <f>SUM('[1]для руководства (2)'!AM49)</f>
        <v>2553</v>
      </c>
      <c r="R14" s="13">
        <f>SUM(C14:Q14)</f>
        <v>7109624.0199999996</v>
      </c>
      <c r="S14" s="17"/>
    </row>
    <row r="15" spans="1:19" ht="30" customHeight="1" x14ac:dyDescent="0.25">
      <c r="A15" s="41"/>
      <c r="B15" s="20" t="s">
        <v>47</v>
      </c>
      <c r="C15" s="21">
        <f>SUM('[1]для руководства (2)'!E50)</f>
        <v>742269.08</v>
      </c>
      <c r="D15" s="21"/>
      <c r="E15" s="21">
        <f>SUM('[1]для руководства (2)'!I50)</f>
        <v>446422.58</v>
      </c>
      <c r="F15" s="21"/>
      <c r="G15" s="21"/>
      <c r="H15" s="21"/>
      <c r="I15" s="21"/>
      <c r="J15" s="21"/>
      <c r="K15" s="26"/>
      <c r="L15" s="21"/>
      <c r="M15" s="21"/>
      <c r="N15" s="21">
        <f>SUM('[1]для руководства (2)'!AG50)</f>
        <v>5999.58</v>
      </c>
      <c r="O15" s="21"/>
      <c r="P15" s="21"/>
      <c r="Q15" s="21"/>
      <c r="R15" s="13">
        <f>SUM(C15:Q15)</f>
        <v>1194691.24</v>
      </c>
      <c r="S15" s="17"/>
    </row>
    <row r="16" spans="1:19" ht="67.5" customHeight="1" x14ac:dyDescent="0.25">
      <c r="A16" s="41"/>
      <c r="B16" s="20" t="s">
        <v>64</v>
      </c>
      <c r="C16" s="21"/>
      <c r="D16" s="21"/>
      <c r="E16" s="21"/>
      <c r="F16" s="21"/>
      <c r="G16" s="21">
        <f>SUM('[1]для руководства (2)'!M60)</f>
        <v>22200</v>
      </c>
      <c r="H16" s="21"/>
      <c r="I16" s="21"/>
      <c r="J16" s="21"/>
      <c r="K16" s="29"/>
      <c r="L16" s="21"/>
      <c r="M16" s="21"/>
      <c r="N16" s="21"/>
      <c r="O16" s="21"/>
      <c r="P16" s="21"/>
      <c r="Q16" s="21"/>
      <c r="R16" s="13">
        <f>SUM(C16:Q16)</f>
        <v>22200</v>
      </c>
      <c r="S16" s="17"/>
    </row>
    <row r="17" spans="1:21" ht="106.5" customHeight="1" x14ac:dyDescent="0.25">
      <c r="A17" s="33" t="s">
        <v>22</v>
      </c>
      <c r="B17" s="20" t="s">
        <v>23</v>
      </c>
      <c r="C17" s="21">
        <f>SUM('[1]для руководства (2)'!E61)</f>
        <v>909996.22</v>
      </c>
      <c r="D17" s="21"/>
      <c r="E17" s="21">
        <f>SUM('[1]для руководства (2)'!I61)</f>
        <v>372573.67</v>
      </c>
      <c r="F17" s="21"/>
      <c r="G17" s="21"/>
      <c r="H17" s="21"/>
      <c r="I17" s="21">
        <f>SUM('[1]для руководства (2)'!Q61)</f>
        <v>2503942.4900000002</v>
      </c>
      <c r="J17" s="21"/>
      <c r="K17" s="21"/>
      <c r="L17" s="21"/>
      <c r="M17" s="21"/>
      <c r="N17" s="21">
        <f>SUM('[1]для руководства (2)'!AG61)</f>
        <v>20622.060000000001</v>
      </c>
      <c r="O17" s="21"/>
      <c r="P17" s="21"/>
      <c r="Q17" s="21"/>
      <c r="R17" s="13">
        <f>SUM(C17:Q17)</f>
        <v>3807134.44</v>
      </c>
      <c r="S17" s="17"/>
    </row>
    <row r="18" spans="1:21" ht="63.75" customHeight="1" x14ac:dyDescent="0.25">
      <c r="A18" s="37" t="s">
        <v>24</v>
      </c>
      <c r="B18" s="20" t="s">
        <v>25</v>
      </c>
      <c r="C18" s="21">
        <f>SUM('[1]для руководства (2)'!E69)</f>
        <v>797917.79</v>
      </c>
      <c r="D18" s="21"/>
      <c r="E18" s="21">
        <f>SUM('[1]для руководства (2)'!I69)</f>
        <v>326219.86</v>
      </c>
      <c r="F18" s="21">
        <f>SUM('[1]для руководства (2)'!K69)</f>
        <v>13188</v>
      </c>
      <c r="G18" s="21"/>
      <c r="H18" s="21"/>
      <c r="I18" s="21"/>
      <c r="J18" s="21"/>
      <c r="K18" s="21">
        <f>SUM('[1]для руководства (2)'!U69)</f>
        <v>8800</v>
      </c>
      <c r="L18" s="21"/>
      <c r="M18" s="21"/>
      <c r="N18" s="21"/>
      <c r="O18" s="21"/>
      <c r="P18" s="21"/>
      <c r="Q18" s="21"/>
      <c r="R18" s="13">
        <f>SUM(C18:Q18)</f>
        <v>1146125.6499999999</v>
      </c>
      <c r="S18" s="17"/>
      <c r="T18" s="17"/>
      <c r="U18" s="18"/>
    </row>
    <row r="19" spans="1:21" ht="92.25" customHeight="1" x14ac:dyDescent="0.25">
      <c r="A19" s="43"/>
      <c r="B19" s="20" t="s">
        <v>26</v>
      </c>
      <c r="C19" s="21">
        <f>SUM('[1]для руководства (2)'!E70)</f>
        <v>507130.9</v>
      </c>
      <c r="D19" s="21"/>
      <c r="E19" s="21">
        <f>SUM('[1]для руководства (2)'!I70)</f>
        <v>195522.66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>
        <f>SUM('[1]для руководства (2)'!AK70)</f>
        <v>4466759.3899999997</v>
      </c>
      <c r="Q19" s="21"/>
      <c r="R19" s="13">
        <f>SUM(C19:Q19)</f>
        <v>5169412.9499999993</v>
      </c>
      <c r="S19" s="17"/>
    </row>
    <row r="20" spans="1:21" ht="93.75" customHeight="1" x14ac:dyDescent="0.25">
      <c r="A20" s="32" t="s">
        <v>44</v>
      </c>
      <c r="B20" s="20" t="s">
        <v>27</v>
      </c>
      <c r="C20" s="21">
        <f>SUM('[1]для руководства (2)'!E71)</f>
        <v>2040326.51</v>
      </c>
      <c r="D20" s="21"/>
      <c r="E20" s="21">
        <f>SUM('[1]для руководства (2)'!I71)</f>
        <v>957205.64000000013</v>
      </c>
      <c r="F20" s="21"/>
      <c r="G20" s="21"/>
      <c r="H20" s="21"/>
      <c r="I20" s="21">
        <f>SUM('[1]для руководства (2)'!Q71)</f>
        <v>779808.89999999991</v>
      </c>
      <c r="J20" s="21">
        <f>SUM('[1]для руководства (2)'!S71)</f>
        <v>104909.85</v>
      </c>
      <c r="K20" s="21"/>
      <c r="L20" s="21"/>
      <c r="M20" s="21"/>
      <c r="N20" s="21">
        <f>SUM('[1]для руководства (2)'!AG71)</f>
        <v>4673.7</v>
      </c>
      <c r="O20" s="21"/>
      <c r="P20" s="21"/>
      <c r="Q20" s="21"/>
      <c r="R20" s="13">
        <f>SUM(C20:Q20)</f>
        <v>3886924.6000000006</v>
      </c>
      <c r="S20" s="17"/>
    </row>
    <row r="21" spans="1:21" ht="80.25" customHeight="1" x14ac:dyDescent="0.25">
      <c r="A21" s="19" t="s">
        <v>65</v>
      </c>
      <c r="B21" s="20" t="s">
        <v>66</v>
      </c>
      <c r="C21" s="21"/>
      <c r="D21" s="21"/>
      <c r="E21" s="21"/>
      <c r="F21" s="21"/>
      <c r="G21" s="21"/>
      <c r="H21" s="21"/>
      <c r="I21" s="21"/>
      <c r="J21" s="21"/>
      <c r="K21" s="29"/>
      <c r="L21" s="34"/>
      <c r="M21" s="21">
        <v>387530</v>
      </c>
      <c r="N21" s="21"/>
      <c r="O21" s="21"/>
      <c r="P21" s="21"/>
      <c r="Q21" s="21"/>
      <c r="R21" s="13">
        <f>SUM(C21:Q21)</f>
        <v>387530</v>
      </c>
      <c r="S21" s="17"/>
    </row>
    <row r="22" spans="1:21" ht="63.75" customHeight="1" x14ac:dyDescent="0.25">
      <c r="A22" s="32" t="s">
        <v>45</v>
      </c>
      <c r="B22" s="20" t="s">
        <v>28</v>
      </c>
      <c r="C22" s="21">
        <f>SUM('[1]для руководства (2)'!E75)</f>
        <v>682267.5</v>
      </c>
      <c r="D22" s="21"/>
      <c r="E22" s="21">
        <f>SUM('[1]для руководства (2)'!I75)</f>
        <v>454924.23000000004</v>
      </c>
      <c r="F22" s="21"/>
      <c r="G22" s="21"/>
      <c r="H22" s="21"/>
      <c r="I22" s="21"/>
      <c r="J22" s="21">
        <f>SUM('[1]для руководства (2)'!S75)</f>
        <v>1941.8</v>
      </c>
      <c r="K22" s="21">
        <f>SUM('[1]для руководства (2)'!U75)</f>
        <v>3850</v>
      </c>
      <c r="L22" s="21"/>
      <c r="M22" s="26"/>
      <c r="N22" s="21">
        <f>SUM('[1]для руководства (2)'!AG75)</f>
        <v>2550.9</v>
      </c>
      <c r="O22" s="21"/>
      <c r="P22" s="21"/>
      <c r="Q22" s="21"/>
      <c r="R22" s="13">
        <f>SUM(C22:Q22)</f>
        <v>1145534.43</v>
      </c>
      <c r="S22" s="17"/>
    </row>
    <row r="23" spans="1:21" ht="27.75" customHeight="1" x14ac:dyDescent="0.25">
      <c r="A23" s="38" t="s">
        <v>57</v>
      </c>
      <c r="B23" s="20" t="s">
        <v>41</v>
      </c>
      <c r="C23" s="21">
        <f>SUM('[1]для руководства (2)'!E83)</f>
        <v>228792.04</v>
      </c>
      <c r="D23" s="21"/>
      <c r="E23" s="21">
        <f>SUM('[1]для руководства (2)'!I83)</f>
        <v>93848.47</v>
      </c>
      <c r="F23" s="21"/>
      <c r="G23" s="21"/>
      <c r="H23" s="21"/>
      <c r="I23" s="21"/>
      <c r="J23" s="21">
        <f>SUM('[1]для руководства (2)'!S83)</f>
        <v>8400.2199999999993</v>
      </c>
      <c r="K23" s="21">
        <f>SUM('[1]для руководства (2)'!U83)</f>
        <v>7700</v>
      </c>
      <c r="L23" s="21"/>
      <c r="M23" s="21"/>
      <c r="N23" s="21"/>
      <c r="O23" s="21"/>
      <c r="P23" s="21"/>
      <c r="Q23" s="21"/>
      <c r="R23" s="13">
        <f>SUM(C23:Q23)</f>
        <v>338740.73</v>
      </c>
      <c r="S23" s="17"/>
    </row>
    <row r="24" spans="1:21" ht="55.5" customHeight="1" x14ac:dyDescent="0.25">
      <c r="A24" s="39"/>
      <c r="B24" s="20" t="s">
        <v>29</v>
      </c>
      <c r="C24" s="23">
        <f>SUM('[1]для руководства (2)'!E84)</f>
        <v>2763985.39</v>
      </c>
      <c r="D24" s="21"/>
      <c r="E24" s="21">
        <f>SUM('[1]для руководства (2)'!I84)</f>
        <v>1106911.43</v>
      </c>
      <c r="F24" s="21"/>
      <c r="G24" s="21"/>
      <c r="H24" s="21"/>
      <c r="I24" s="21">
        <f>SUM('[1]для руководства (2)'!Q84)</f>
        <v>1642428.26</v>
      </c>
      <c r="J24" s="21"/>
      <c r="K24" s="21"/>
      <c r="L24" s="21">
        <v>40000</v>
      </c>
      <c r="M24" s="21"/>
      <c r="N24" s="21">
        <f>SUM('[1]для руководства (2)'!AG84)</f>
        <v>10845.48</v>
      </c>
      <c r="O24" s="21"/>
      <c r="P24" s="21">
        <f>SUM('[1]для руководства (2)'!AK84)</f>
        <v>18954000</v>
      </c>
      <c r="Q24" s="21"/>
      <c r="R24" s="13">
        <f>SUM(C24:Q24)</f>
        <v>24518170.560000002</v>
      </c>
      <c r="S24" s="17"/>
    </row>
    <row r="25" spans="1:21" ht="25.5" x14ac:dyDescent="0.25">
      <c r="A25" s="40" t="s">
        <v>30</v>
      </c>
      <c r="B25" s="20" t="s">
        <v>31</v>
      </c>
      <c r="C25" s="21"/>
      <c r="D25" s="21"/>
      <c r="E25" s="21"/>
      <c r="F25" s="21"/>
      <c r="G25" s="21"/>
      <c r="H25" s="21">
        <f>SUM('[1]для руководства (2)'!O87)</f>
        <v>2299512.8100000005</v>
      </c>
      <c r="I25" s="21"/>
      <c r="J25" s="21"/>
      <c r="K25" s="21"/>
      <c r="L25" s="21"/>
      <c r="M25" s="21"/>
      <c r="N25" s="27"/>
      <c r="O25" s="21">
        <f>SUM('[1]для руководства (2)'!AI87)</f>
        <v>498232.73</v>
      </c>
      <c r="P25" s="21"/>
      <c r="Q25" s="21"/>
      <c r="R25" s="13">
        <f>SUM(C25:Q25)</f>
        <v>2797745.5400000005</v>
      </c>
      <c r="S25" s="17"/>
    </row>
    <row r="26" spans="1:21" ht="17.25" customHeight="1" x14ac:dyDescent="0.25">
      <c r="A26" s="41"/>
      <c r="B26" s="20" t="s">
        <v>32</v>
      </c>
      <c r="C26" s="21">
        <f>SUM('[1]для руководства (2)'!E88)</f>
        <v>635197.79</v>
      </c>
      <c r="D26" s="21"/>
      <c r="E26" s="21">
        <f>SUM('[1]для руководства (2)'!I88)</f>
        <v>296367.21999999997</v>
      </c>
      <c r="F26" s="21"/>
      <c r="G26" s="21"/>
      <c r="H26" s="21">
        <f>SUM('[1]для руководства (2)'!O88)</f>
        <v>2484.41</v>
      </c>
      <c r="I26" s="21"/>
      <c r="J26" s="21"/>
      <c r="K26" s="21"/>
      <c r="L26" s="21"/>
      <c r="M26" s="21"/>
      <c r="N26" s="21">
        <f>SUM('[1]для руководства (2)'!AG88)</f>
        <v>3203.68</v>
      </c>
      <c r="O26" s="21"/>
      <c r="P26" s="21">
        <f>SUM('[1]для руководства (2)'!AK88)</f>
        <v>36197</v>
      </c>
      <c r="Q26" s="21">
        <f>SUM('[1]для руководства (2)'!AM88)</f>
        <v>23937</v>
      </c>
      <c r="R26" s="13">
        <f>SUM(C26:Q26)</f>
        <v>997387.10000000009</v>
      </c>
      <c r="S26" s="17"/>
    </row>
    <row r="27" spans="1:21" ht="37.5" customHeight="1" x14ac:dyDescent="0.25">
      <c r="A27" s="35" t="s">
        <v>48</v>
      </c>
      <c r="B27" s="20" t="s">
        <v>53</v>
      </c>
      <c r="C27" s="21">
        <f>SUM('[1]для руководства (2)'!E91)</f>
        <v>3387694</v>
      </c>
      <c r="D27" s="48">
        <v>1625</v>
      </c>
      <c r="E27" s="21">
        <f>SUM('[1]для руководства (2)'!I91)</f>
        <v>11122468.279999999</v>
      </c>
      <c r="F27" s="21"/>
      <c r="G27" s="21"/>
      <c r="H27" s="21"/>
      <c r="I27" s="21"/>
      <c r="J27" s="21"/>
      <c r="K27" s="50">
        <v>3754.9</v>
      </c>
      <c r="L27" s="21"/>
      <c r="M27" s="21"/>
      <c r="N27" s="21"/>
      <c r="O27" s="21"/>
      <c r="P27" s="21"/>
      <c r="Q27" s="21"/>
      <c r="R27" s="13">
        <f>SUM(C27:Q27)</f>
        <v>14515542.18</v>
      </c>
      <c r="S27" s="17"/>
    </row>
    <row r="28" spans="1:21" ht="37.5" customHeight="1" x14ac:dyDescent="0.25">
      <c r="A28" s="36"/>
      <c r="B28" s="20" t="s">
        <v>54</v>
      </c>
      <c r="C28" s="21">
        <f>SUM('[1]для руководства (2)'!E92)</f>
        <v>40219</v>
      </c>
      <c r="D28" s="21"/>
      <c r="E28" s="21">
        <f>SUM('[1]для руководства (2)'!I92)</f>
        <v>134299.72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  <c r="Q28" s="21"/>
      <c r="R28" s="13">
        <f>SUM(C28:Q28)</f>
        <v>174518.72</v>
      </c>
      <c r="S28" s="17"/>
    </row>
    <row r="29" spans="1:21" ht="48.75" customHeight="1" x14ac:dyDescent="0.25">
      <c r="A29" s="36"/>
      <c r="B29" s="20" t="s">
        <v>55</v>
      </c>
      <c r="C29" s="21">
        <f>SUM('[1]для руководства (2)'!E93)</f>
        <v>80787</v>
      </c>
      <c r="D29" s="21"/>
      <c r="E29" s="21">
        <f>SUM('[1]для руководства (2)'!I93)</f>
        <v>273327.89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3">
        <f>SUM(C29:Q29)</f>
        <v>354114.89</v>
      </c>
      <c r="S29" s="17"/>
    </row>
    <row r="30" spans="1:21" ht="48.75" customHeight="1" x14ac:dyDescent="0.25">
      <c r="A30" s="36"/>
      <c r="B30" s="20" t="s">
        <v>60</v>
      </c>
      <c r="C30" s="21">
        <f>SUM('[1]для руководства (2)'!E94)</f>
        <v>5915</v>
      </c>
      <c r="D30" s="21"/>
      <c r="E30" s="21">
        <f>SUM('[1]для руководства (2)'!I94)</f>
        <v>19185.63</v>
      </c>
      <c r="F30" s="21"/>
      <c r="G30" s="21"/>
      <c r="H30" s="21"/>
      <c r="I30" s="21"/>
      <c r="J30" s="21"/>
      <c r="K30" s="49">
        <v>153910</v>
      </c>
      <c r="L30" s="21"/>
      <c r="M30" s="21"/>
      <c r="N30" s="21"/>
      <c r="O30" s="21"/>
      <c r="P30" s="21"/>
      <c r="Q30" s="21"/>
      <c r="R30" s="13">
        <f>SUM(C30:Q30)</f>
        <v>179010.63</v>
      </c>
      <c r="S30" s="17"/>
    </row>
    <row r="31" spans="1:21" ht="37.5" customHeight="1" x14ac:dyDescent="0.25">
      <c r="A31" s="36"/>
      <c r="B31" s="20" t="s">
        <v>33</v>
      </c>
      <c r="C31" s="21">
        <f>SUM('[1]для руководства (2)'!E24)</f>
        <v>253526</v>
      </c>
      <c r="D31" s="21"/>
      <c r="E31" s="21">
        <f>SUM('[1]для руководства (2)'!I24)</f>
        <v>793354.58</v>
      </c>
      <c r="F31" s="21"/>
      <c r="G31" s="21"/>
      <c r="H31" s="21"/>
      <c r="I31" s="21"/>
      <c r="J31" s="21"/>
      <c r="K31" s="21">
        <f>SUM('[1]для руководства (2)'!U24)</f>
        <v>51585.3</v>
      </c>
      <c r="L31" s="21"/>
      <c r="M31" s="21"/>
      <c r="N31" s="21"/>
      <c r="O31" s="21"/>
      <c r="P31" s="21"/>
      <c r="Q31" s="21"/>
      <c r="R31" s="13">
        <f>SUM(C31:Q31)</f>
        <v>1098465.8799999999</v>
      </c>
      <c r="S31" s="17"/>
    </row>
    <row r="32" spans="1:21" ht="37.5" customHeight="1" x14ac:dyDescent="0.25">
      <c r="A32" s="36"/>
      <c r="B32" s="20" t="s">
        <v>34</v>
      </c>
      <c r="C32" s="21">
        <f>SUM('[1]для руководства (2)'!E12)</f>
        <v>1044764</v>
      </c>
      <c r="D32" s="21"/>
      <c r="E32" s="21">
        <f>SUM('[1]для руководства (2)'!I12)</f>
        <v>3148581.8</v>
      </c>
      <c r="F32" s="21"/>
      <c r="G32" s="21"/>
      <c r="H32" s="21"/>
      <c r="I32" s="21">
        <f>SUM('[1]для руководства (2)'!Q12)</f>
        <v>810009.66</v>
      </c>
      <c r="J32" s="21"/>
      <c r="K32" s="21"/>
      <c r="L32" s="21"/>
      <c r="M32" s="21"/>
      <c r="N32" s="21"/>
      <c r="O32" s="21"/>
      <c r="P32" s="21"/>
      <c r="Q32" s="21">
        <f>SUM('[1]для руководства (2)'!AM12)</f>
        <v>15248.38</v>
      </c>
      <c r="R32" s="13">
        <f>SUM(C32:Q32)</f>
        <v>5018603.84</v>
      </c>
      <c r="S32" s="17"/>
    </row>
    <row r="33" spans="1:19" ht="94.5" customHeight="1" x14ac:dyDescent="0.25">
      <c r="A33" s="36"/>
      <c r="B33" s="20" t="s">
        <v>61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>
        <v>102150.78</v>
      </c>
      <c r="P33" s="21"/>
      <c r="Q33" s="21"/>
      <c r="R33" s="13">
        <f>SUM(C33:Q33)</f>
        <v>102150.78</v>
      </c>
      <c r="S33" s="17"/>
    </row>
    <row r="34" spans="1:19" ht="33.75" customHeight="1" x14ac:dyDescent="0.25">
      <c r="A34" s="19" t="s">
        <v>58</v>
      </c>
      <c r="B34" s="28" t="s">
        <v>35</v>
      </c>
      <c r="C34" s="21"/>
      <c r="D34" s="21"/>
      <c r="E34" s="21"/>
      <c r="F34" s="21">
        <f>SUM('[1]для руководства (2)'!K103)</f>
        <v>1100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>
        <f>SUM('[1]для руководства (2)'!AM103)</f>
        <v>560</v>
      </c>
      <c r="R34" s="13">
        <f>SUM(C34:Q34)</f>
        <v>1660</v>
      </c>
      <c r="S34" s="17"/>
    </row>
    <row r="35" spans="1:19" ht="32.25" customHeight="1" x14ac:dyDescent="0.25">
      <c r="A35" s="19" t="s">
        <v>36</v>
      </c>
      <c r="B35" s="28" t="s">
        <v>35</v>
      </c>
      <c r="C35" s="21">
        <f>SUM('[1]для руководства (2)'!E104)</f>
        <v>374041.89999999997</v>
      </c>
      <c r="D35" s="21"/>
      <c r="E35" s="21">
        <f>SUM('[1]для руководства (2)'!I104)</f>
        <v>244810.61000000002</v>
      </c>
      <c r="F35" s="21"/>
      <c r="G35" s="21"/>
      <c r="H35" s="21"/>
      <c r="I35" s="21"/>
      <c r="J35" s="21"/>
      <c r="K35" s="21"/>
      <c r="L35" s="21"/>
      <c r="M35" s="21"/>
      <c r="N35" s="21">
        <f>SUM('[1]для руководства (2)'!AG104)</f>
        <v>10304.67</v>
      </c>
      <c r="O35" s="21"/>
      <c r="P35" s="21"/>
      <c r="Q35" s="21"/>
      <c r="R35" s="13">
        <f>SUM(C35:Q35)</f>
        <v>629157.18000000005</v>
      </c>
      <c r="S35" s="17"/>
    </row>
    <row r="36" spans="1:19" x14ac:dyDescent="0.25">
      <c r="A36" s="3"/>
      <c r="B36" s="14" t="s">
        <v>37</v>
      </c>
      <c r="C36" s="15">
        <f>SUM(C3:C35)</f>
        <v>222084127.07999995</v>
      </c>
      <c r="D36" s="15">
        <f>SUM(D4:D35)</f>
        <v>1625</v>
      </c>
      <c r="E36" s="15">
        <f>SUM(E3:E35)</f>
        <v>121249520.55660398</v>
      </c>
      <c r="F36" s="15">
        <f>SUM(F3:F35)</f>
        <v>24462.04</v>
      </c>
      <c r="G36" s="15">
        <f>SUM(G3:G35)</f>
        <v>89474.34</v>
      </c>
      <c r="H36" s="15">
        <f>SUM(H3:H35)</f>
        <v>2302810.8100000005</v>
      </c>
      <c r="I36" s="15">
        <f>SUM(I3:I35)</f>
        <v>100016018.65000001</v>
      </c>
      <c r="J36" s="15">
        <f>SUM(J3:J35)</f>
        <v>62543621.810000002</v>
      </c>
      <c r="K36" s="15">
        <f>SUM(K3:K35)</f>
        <v>7106997.1999999993</v>
      </c>
      <c r="L36" s="15">
        <f>SUM(L3:L35)</f>
        <v>41760</v>
      </c>
      <c r="M36" s="15">
        <f>SUM(M3:M35)</f>
        <v>387530</v>
      </c>
      <c r="N36" s="15">
        <f>SUM(N3:N35)</f>
        <v>876461.67</v>
      </c>
      <c r="O36" s="15">
        <f>SUM(O3:O35)</f>
        <v>600468.9</v>
      </c>
      <c r="P36" s="15">
        <f>SUM(P3:P35)</f>
        <v>36312959.239999995</v>
      </c>
      <c r="Q36" s="15">
        <f>SUM(Q3:Q35)</f>
        <v>402720.24</v>
      </c>
      <c r="R36" s="15">
        <f>SUM(R3:R35)</f>
        <v>554040557.53660393</v>
      </c>
      <c r="S36" s="17"/>
    </row>
    <row r="37" spans="1:19" x14ac:dyDescent="0.25">
      <c r="A37" s="6"/>
      <c r="B37" s="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0"/>
    </row>
    <row r="38" spans="1:19" x14ac:dyDescent="0.25">
      <c r="A38" s="7"/>
      <c r="B38" s="7"/>
      <c r="R38" s="10"/>
      <c r="S38" s="17"/>
    </row>
    <row r="39" spans="1:19" x14ac:dyDescent="0.25">
      <c r="R39" s="10"/>
    </row>
    <row r="40" spans="1:19" x14ac:dyDescent="0.25">
      <c r="A40" s="9"/>
      <c r="R40" s="10"/>
    </row>
    <row r="41" spans="1:19" x14ac:dyDescent="0.25">
      <c r="R41" s="11"/>
    </row>
    <row r="42" spans="1:19" x14ac:dyDescent="0.25">
      <c r="R42" s="10"/>
    </row>
    <row r="43" spans="1:19" x14ac:dyDescent="0.25">
      <c r="R43" s="10"/>
    </row>
    <row r="44" spans="1:19" x14ac:dyDescent="0.25">
      <c r="R44" s="10"/>
    </row>
    <row r="46" spans="1:19" x14ac:dyDescent="0.25">
      <c r="R46" s="16"/>
    </row>
    <row r="47" spans="1:19" x14ac:dyDescent="0.25">
      <c r="A47" s="16"/>
      <c r="B47" s="16"/>
      <c r="R47" s="16"/>
    </row>
    <row r="48" spans="1:19" x14ac:dyDescent="0.25">
      <c r="R48" s="16"/>
    </row>
    <row r="49" spans="1:18" x14ac:dyDescent="0.25">
      <c r="A49" s="16"/>
      <c r="B49" s="16"/>
      <c r="R49" s="16"/>
    </row>
    <row r="50" spans="1:18" x14ac:dyDescent="0.25">
      <c r="A50" s="16"/>
      <c r="B50" s="16"/>
      <c r="R50" s="16"/>
    </row>
    <row r="51" spans="1:18" x14ac:dyDescent="0.25">
      <c r="A51" s="16"/>
      <c r="B51" s="16"/>
      <c r="R51" s="16"/>
    </row>
  </sheetData>
  <mergeCells count="9">
    <mergeCell ref="A1:R1"/>
    <mergeCell ref="A5:A7"/>
    <mergeCell ref="A8:A10"/>
    <mergeCell ref="A11:A12"/>
    <mergeCell ref="A14:A16"/>
    <mergeCell ref="A18:A19"/>
    <mergeCell ref="A27:A33"/>
    <mergeCell ref="A23:A24"/>
    <mergeCell ref="A25:A26"/>
  </mergeCells>
  <printOptions horizontalCentered="1" verticalCentered="1"/>
  <pageMargins left="0" right="0" top="0" bottom="0" header="0" footer="0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2025-06-16T13:14:44Z</dcterms:modified>
</cp:coreProperties>
</file>