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38" i="1" l="1"/>
  <c r="N37" i="1"/>
  <c r="E37" i="1"/>
  <c r="C37" i="1"/>
  <c r="O36" i="1"/>
  <c r="F36" i="1"/>
  <c r="E36" i="1"/>
  <c r="C36" i="1"/>
  <c r="R35" i="1"/>
  <c r="Q34" i="1"/>
  <c r="N34" i="1"/>
  <c r="I34" i="1"/>
  <c r="E34" i="1"/>
  <c r="C34" i="1"/>
  <c r="K33" i="1"/>
  <c r="E33" i="1"/>
  <c r="C33" i="1"/>
  <c r="E32" i="1"/>
  <c r="C32" i="1"/>
  <c r="E31" i="1"/>
  <c r="C31" i="1"/>
  <c r="E30" i="1"/>
  <c r="C30" i="1"/>
  <c r="N29" i="1"/>
  <c r="E29" i="1"/>
  <c r="C29" i="1"/>
  <c r="O28" i="1"/>
  <c r="R28" i="1" s="1"/>
  <c r="N27" i="1"/>
  <c r="H27" i="1"/>
  <c r="F27" i="1"/>
  <c r="E27" i="1"/>
  <c r="C27" i="1"/>
  <c r="O26" i="1"/>
  <c r="J26" i="1"/>
  <c r="H26" i="1"/>
  <c r="Q25" i="1"/>
  <c r="P25" i="1"/>
  <c r="N25" i="1"/>
  <c r="J25" i="1"/>
  <c r="I25" i="1"/>
  <c r="E25" i="1"/>
  <c r="C25" i="1"/>
  <c r="K24" i="1"/>
  <c r="J24" i="1"/>
  <c r="E24" i="1"/>
  <c r="C24" i="1"/>
  <c r="J23" i="1"/>
  <c r="E23" i="1"/>
  <c r="C23" i="1"/>
  <c r="O21" i="1"/>
  <c r="N21" i="1"/>
  <c r="K21" i="1"/>
  <c r="I21" i="1"/>
  <c r="F21" i="1"/>
  <c r="E21" i="1"/>
  <c r="D21" i="1"/>
  <c r="C21" i="1"/>
  <c r="N20" i="1"/>
  <c r="E20" i="1"/>
  <c r="C20" i="1"/>
  <c r="Q19" i="1"/>
  <c r="N19" i="1"/>
  <c r="K19" i="1"/>
  <c r="J19" i="1"/>
  <c r="H19" i="1"/>
  <c r="F19" i="1"/>
  <c r="E19" i="1"/>
  <c r="C19" i="1"/>
  <c r="N18" i="1"/>
  <c r="I18" i="1"/>
  <c r="E18" i="1"/>
  <c r="C18" i="1"/>
  <c r="R17" i="1"/>
  <c r="N15" i="1"/>
  <c r="E15" i="1"/>
  <c r="C15" i="1"/>
  <c r="N14" i="1"/>
  <c r="K14" i="1"/>
  <c r="J14" i="1"/>
  <c r="I14" i="1"/>
  <c r="F14" i="1"/>
  <c r="E14" i="1"/>
  <c r="D14" i="1"/>
  <c r="C14" i="1"/>
  <c r="N13" i="1"/>
  <c r="E13" i="1"/>
  <c r="C13" i="1"/>
  <c r="I12" i="1"/>
  <c r="O11" i="1"/>
  <c r="N11" i="1"/>
  <c r="L11" i="1"/>
  <c r="K11" i="1"/>
  <c r="J11" i="1"/>
  <c r="I11" i="1"/>
  <c r="E11" i="1"/>
  <c r="C11" i="1"/>
  <c r="Q10" i="1"/>
  <c r="O10" i="1"/>
  <c r="N10" i="1"/>
  <c r="K10" i="1"/>
  <c r="J10" i="1"/>
  <c r="H10" i="1"/>
  <c r="E10" i="1"/>
  <c r="C10" i="1"/>
  <c r="Q9" i="1"/>
  <c r="N9" i="1"/>
  <c r="J9" i="1"/>
  <c r="H9" i="1"/>
  <c r="E9" i="1"/>
  <c r="C9" i="1"/>
  <c r="Q8" i="1"/>
  <c r="N8" i="1"/>
  <c r="K8" i="1"/>
  <c r="H8" i="1"/>
  <c r="E8" i="1"/>
  <c r="C8" i="1"/>
  <c r="N7" i="1"/>
  <c r="K7" i="1"/>
  <c r="I7" i="1"/>
  <c r="G7" i="1"/>
  <c r="E7" i="1"/>
  <c r="C7" i="1"/>
  <c r="N6" i="1"/>
  <c r="E6" i="1"/>
  <c r="C6" i="1"/>
  <c r="N5" i="1"/>
  <c r="K5" i="1"/>
  <c r="I5" i="1"/>
  <c r="E5" i="1"/>
  <c r="C5" i="1"/>
  <c r="Q4" i="1"/>
  <c r="P4" i="1"/>
  <c r="N4" i="1"/>
  <c r="K4" i="1"/>
  <c r="J4" i="1"/>
  <c r="H4" i="1"/>
  <c r="E4" i="1"/>
  <c r="C4" i="1"/>
  <c r="Q3" i="1"/>
  <c r="P3" i="1"/>
  <c r="O3" i="1"/>
  <c r="N3" i="1"/>
  <c r="K3" i="1"/>
  <c r="J3" i="1"/>
  <c r="H3" i="1"/>
  <c r="E3" i="1"/>
  <c r="C3" i="1"/>
  <c r="L38" i="1" l="1"/>
  <c r="R12" i="1"/>
  <c r="H38" i="1"/>
  <c r="R34" i="1"/>
  <c r="P38" i="1"/>
  <c r="I38" i="1"/>
  <c r="G38" i="1"/>
  <c r="R16" i="1"/>
  <c r="R19" i="1"/>
  <c r="R23" i="1"/>
  <c r="E38" i="1"/>
  <c r="N38" i="1"/>
  <c r="R4" i="1"/>
  <c r="R5" i="1"/>
  <c r="R7" i="1"/>
  <c r="R14" i="1"/>
  <c r="R31" i="1"/>
  <c r="R32" i="1"/>
  <c r="R33" i="1"/>
  <c r="C38" i="1"/>
  <c r="Q38" i="1"/>
  <c r="R18" i="1"/>
  <c r="R25" i="1"/>
  <c r="K38" i="1"/>
  <c r="O38" i="1"/>
  <c r="D38" i="1"/>
  <c r="R20" i="1"/>
  <c r="R29" i="1"/>
  <c r="R37" i="1"/>
  <c r="R10" i="1"/>
  <c r="R11" i="1"/>
  <c r="R15" i="1"/>
  <c r="R22" i="1"/>
  <c r="R26" i="1"/>
  <c r="R30" i="1"/>
  <c r="R36" i="1"/>
  <c r="J38" i="1"/>
  <c r="F38" i="1"/>
  <c r="R6" i="1"/>
  <c r="R8" i="1"/>
  <c r="R13" i="1"/>
  <c r="R9" i="1"/>
  <c r="R21" i="1"/>
  <c r="R24" i="1"/>
  <c r="R27" i="1"/>
  <c r="R3" i="1"/>
  <c r="R38" i="1" l="1"/>
</calcChain>
</file>

<file path=xl/sharedStrings.xml><?xml version="1.0" encoding="utf-8"?>
<sst xmlns="http://schemas.openxmlformats.org/spreadsheetml/2006/main" count="72" uniqueCount="69">
  <si>
    <t>ОСП</t>
  </si>
  <si>
    <t>подведомственные/направления расходов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</si>
  <si>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</si>
  <si>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</si>
  <si>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</si>
  <si>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</si>
  <si>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</si>
  <si>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</si>
  <si>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</si>
  <si>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</si>
  <si>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</si>
  <si>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</si>
  <si>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</si>
  <si>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</si>
  <si>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</si>
  <si>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</si>
  <si>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</si>
  <si>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МБУ "Прометей"</t>
  </si>
  <si>
    <t>МБУ "Город"</t>
  </si>
  <si>
    <t>Расходы на обновление муниципального автобусного парка</t>
  </si>
  <si>
    <t>Департамент управления делами</t>
  </si>
  <si>
    <t>МКУ "Специалист"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</si>
  <si>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</si>
  <si>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</si>
  <si>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</si>
  <si>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</si>
  <si>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</si>
  <si>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</si>
  <si>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</si>
  <si>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</si>
  <si>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</si>
  <si>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</si>
  <si>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</si>
  <si>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</si>
  <si>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</si>
  <si>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</si>
  <si>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</si>
  <si>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</si>
  <si>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</si>
  <si>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</si>
  <si>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310 (приобретение основных средств)</t>
  </si>
  <si>
    <t>МАУ "Бизнес-инкубатор г.Дзержинска"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</si>
  <si>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</si>
  <si>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</si>
  <si>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</si>
  <si>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</si>
  <si>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222 (транспортные услуги)</t>
  </si>
  <si>
    <t>МБУ "Городской архив"</t>
  </si>
  <si>
    <t>Департамент финансов</t>
  </si>
  <si>
    <t>211 (заработная плата)</t>
  </si>
  <si>
    <t>МКУ "Городское жилье"</t>
  </si>
  <si>
    <t>Управление муниципального контроля</t>
  </si>
  <si>
    <t>МКУ "АТИ"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</si>
  <si>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</si>
  <si>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</si>
  <si>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</si>
  <si>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212 (прочие выплаты)</t>
  </si>
  <si>
    <t>Департамент промышленности, торговли и предпринимательства</t>
  </si>
  <si>
    <t>Городская Дума</t>
  </si>
  <si>
    <t>227 (Страхование)</t>
  </si>
  <si>
    <t>расходы за счет субвенции на сопровождение аттестации пед. работников</t>
  </si>
  <si>
    <t>исполнение решений судебных органов</t>
  </si>
  <si>
    <t>240 (Безвозм.  перечисления  организ-ям)</t>
  </si>
  <si>
    <t>Расходы на обеспечение деятельности народных дружин</t>
  </si>
  <si>
    <t>Департамент экономического развития и инвестиций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</si>
  <si>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01.07.2025</t>
  </si>
  <si>
    <t>Расходы на обеспечение органов местного самоуправления</t>
  </si>
  <si>
    <t>расходы за счет Резервного фонда администрации города</t>
  </si>
  <si>
    <t>Расходы субьектам инфраструктуры поддержки малого и среднего предпринимательства в целях возмещения затрат в связи с оказанием услуг в сфере содействия развитию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</si>
</sst>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4" fontId="13" fillId="0" borderId="3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07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072025"/>
      <sheetName val="БУ_01072025"/>
      <sheetName val="для руководства (2)"/>
      <sheetName val="Публ"/>
      <sheetName val="Лист1"/>
    </sheetNames>
    <sheetDataSet>
      <sheetData sheetId="0" refreshError="1"/>
      <sheetData sheetId="1" refreshError="1"/>
      <sheetData sheetId="2">
        <row r="5">
          <cell r="E5">
            <v>91210613.519999996</v>
          </cell>
          <cell r="I5">
            <v>87489203.070000008</v>
          </cell>
          <cell r="O5">
            <v>1907.24</v>
          </cell>
          <cell r="S5">
            <v>22509.339999999997</v>
          </cell>
          <cell r="U5">
            <v>2934981.7500000005</v>
          </cell>
          <cell r="AG5">
            <v>468731.07</v>
          </cell>
          <cell r="AI5">
            <v>77.06</v>
          </cell>
          <cell r="AK5">
            <v>851150.37</v>
          </cell>
          <cell r="AM5">
            <v>149228.90000000005</v>
          </cell>
        </row>
        <row r="12">
          <cell r="E12">
            <v>4546243.43</v>
          </cell>
          <cell r="I12">
            <v>2395291.69</v>
          </cell>
          <cell r="Q12">
            <v>694722.56000000006</v>
          </cell>
          <cell r="AG12">
            <v>9703.86</v>
          </cell>
          <cell r="AM12">
            <v>15248.38</v>
          </cell>
        </row>
        <row r="13">
          <cell r="E13">
            <v>50383597.049999997</v>
          </cell>
          <cell r="I13">
            <v>28339072.249999996</v>
          </cell>
          <cell r="O13">
            <v>10264.16</v>
          </cell>
          <cell r="S13">
            <v>103272.24</v>
          </cell>
          <cell r="U13">
            <v>85486.37</v>
          </cell>
          <cell r="AG13">
            <v>226712.49</v>
          </cell>
          <cell r="AK13">
            <v>189400</v>
          </cell>
          <cell r="AM13">
            <v>82698.23</v>
          </cell>
        </row>
        <row r="14">
          <cell r="E14">
            <v>3614642.5</v>
          </cell>
          <cell r="I14">
            <v>2396418.7799999998</v>
          </cell>
          <cell r="AG14">
            <v>60743.89</v>
          </cell>
        </row>
        <row r="16">
          <cell r="E16">
            <v>3459563.1999999997</v>
          </cell>
          <cell r="I16">
            <v>2849708.77</v>
          </cell>
          <cell r="Q16">
            <v>424468.86</v>
          </cell>
          <cell r="U16">
            <v>14061.6</v>
          </cell>
          <cell r="AG16">
            <v>9331.74</v>
          </cell>
        </row>
        <row r="17">
          <cell r="E17">
            <v>49444563.289999999</v>
          </cell>
          <cell r="I17">
            <v>31285129.499999996</v>
          </cell>
          <cell r="M17">
            <v>47067.3</v>
          </cell>
          <cell r="Q17">
            <v>38037461.950000003</v>
          </cell>
          <cell r="U17">
            <v>200888.76</v>
          </cell>
          <cell r="AG17">
            <v>122223.29</v>
          </cell>
        </row>
        <row r="22">
          <cell r="E22">
            <v>723442.11</v>
          </cell>
          <cell r="I22">
            <v>329992.75</v>
          </cell>
          <cell r="O22">
            <v>1496.65</v>
          </cell>
          <cell r="U22">
            <v>109551.6</v>
          </cell>
          <cell r="AG22">
            <v>3114.62</v>
          </cell>
          <cell r="AM22">
            <v>2049.6</v>
          </cell>
        </row>
        <row r="23">
          <cell r="E23">
            <v>1220871.0900000001</v>
          </cell>
          <cell r="I23">
            <v>479143.52</v>
          </cell>
          <cell r="O23">
            <v>5165.42</v>
          </cell>
          <cell r="S23">
            <v>1700</v>
          </cell>
          <cell r="AG23">
            <v>2479.64</v>
          </cell>
          <cell r="AM23">
            <v>9515</v>
          </cell>
        </row>
        <row r="24">
          <cell r="E24">
            <v>119003</v>
          </cell>
          <cell r="I24">
            <v>462240.55</v>
          </cell>
          <cell r="U24">
            <v>51585.3</v>
          </cell>
        </row>
        <row r="25">
          <cell r="E25">
            <v>4101462.56</v>
          </cell>
          <cell r="I25">
            <v>1606993.8</v>
          </cell>
          <cell r="O25">
            <v>20707.740000000002</v>
          </cell>
          <cell r="S25">
            <v>5880</v>
          </cell>
          <cell r="U25">
            <v>469728.8</v>
          </cell>
          <cell r="AG25">
            <v>7079.74</v>
          </cell>
          <cell r="AI25">
            <v>6177</v>
          </cell>
          <cell r="AM25">
            <v>8325</v>
          </cell>
        </row>
        <row r="32">
          <cell r="Q32">
            <v>6786927.3200000003</v>
          </cell>
        </row>
        <row r="34">
          <cell r="E34">
            <v>6851070.1499999994</v>
          </cell>
          <cell r="I34">
            <v>3168984.35</v>
          </cell>
          <cell r="Q34">
            <v>42234584.82</v>
          </cell>
          <cell r="S34">
            <v>35952543.049999997</v>
          </cell>
          <cell r="U34">
            <v>57600</v>
          </cell>
          <cell r="W34">
            <v>14089.52</v>
          </cell>
          <cell r="AG34">
            <v>28857.49</v>
          </cell>
          <cell r="AI34">
            <v>30000</v>
          </cell>
        </row>
        <row r="35">
          <cell r="E35">
            <v>197071.76</v>
          </cell>
          <cell r="I35">
            <v>106469.5</v>
          </cell>
          <cell r="AG35">
            <v>6776.92</v>
          </cell>
        </row>
        <row r="49">
          <cell r="E49">
            <v>1724386.57</v>
          </cell>
          <cell r="G49">
            <v>4900</v>
          </cell>
          <cell r="I49">
            <v>1112121.72</v>
          </cell>
          <cell r="K49">
            <v>400</v>
          </cell>
          <cell r="Q49">
            <v>2156085.04</v>
          </cell>
          <cell r="S49">
            <v>2500.92</v>
          </cell>
          <cell r="U49">
            <v>75918</v>
          </cell>
          <cell r="AG49">
            <v>7774</v>
          </cell>
        </row>
        <row r="50">
          <cell r="E50">
            <v>1166007.9099999999</v>
          </cell>
          <cell r="I50">
            <v>562316.53</v>
          </cell>
          <cell r="AG50">
            <v>5458.31</v>
          </cell>
        </row>
        <row r="61">
          <cell r="E61">
            <v>938456.01</v>
          </cell>
          <cell r="I61">
            <v>411761.61</v>
          </cell>
          <cell r="Q61">
            <v>2440038.3199999998</v>
          </cell>
          <cell r="AG61">
            <v>10371.27</v>
          </cell>
        </row>
        <row r="69">
          <cell r="E69">
            <v>653347.64</v>
          </cell>
          <cell r="I69">
            <v>374007.23</v>
          </cell>
          <cell r="K69">
            <v>25332.52</v>
          </cell>
          <cell r="O69">
            <v>2143.08</v>
          </cell>
          <cell r="S69">
            <v>17870.080000000002</v>
          </cell>
          <cell r="U69">
            <v>10225</v>
          </cell>
          <cell r="AG69">
            <v>4497.51</v>
          </cell>
          <cell r="AM69">
            <v>1800</v>
          </cell>
        </row>
        <row r="70">
          <cell r="E70">
            <v>584393.91999999993</v>
          </cell>
          <cell r="I70">
            <v>215249.2</v>
          </cell>
          <cell r="AG70">
            <v>1952</v>
          </cell>
        </row>
        <row r="71">
          <cell r="E71">
            <v>2543967.0900000003</v>
          </cell>
          <cell r="G71">
            <v>128600</v>
          </cell>
          <cell r="I71">
            <v>1101960.1000000001</v>
          </cell>
          <cell r="K71">
            <v>1537.47</v>
          </cell>
          <cell r="Q71">
            <v>1559617.7999999998</v>
          </cell>
          <cell r="U71">
            <v>476293.27</v>
          </cell>
          <cell r="AG71">
            <v>2042.26</v>
          </cell>
          <cell r="AI71">
            <v>6268</v>
          </cell>
        </row>
        <row r="75">
          <cell r="E75">
            <v>1081853.3400000001</v>
          </cell>
          <cell r="I75">
            <v>517678.05999999994</v>
          </cell>
          <cell r="S75">
            <v>13728.28</v>
          </cell>
        </row>
        <row r="83">
          <cell r="E83">
            <v>203183.26</v>
          </cell>
          <cell r="I83">
            <v>105199.83</v>
          </cell>
          <cell r="S83">
            <v>8400.2199999999993</v>
          </cell>
          <cell r="U83">
            <v>12090</v>
          </cell>
        </row>
        <row r="84">
          <cell r="E84">
            <v>2166397.1100000003</v>
          </cell>
          <cell r="I84">
            <v>1033924.22</v>
          </cell>
          <cell r="Q84">
            <v>1589446.59</v>
          </cell>
          <cell r="S84">
            <v>20414</v>
          </cell>
          <cell r="AG84">
            <v>7920.61</v>
          </cell>
          <cell r="AK84">
            <v>15954000</v>
          </cell>
          <cell r="AM84">
            <v>31773.7</v>
          </cell>
        </row>
        <row r="87">
          <cell r="O87">
            <v>1311931.2000000002</v>
          </cell>
          <cell r="S87">
            <v>1275377.31</v>
          </cell>
          <cell r="AI87">
            <v>1449056.6400000001</v>
          </cell>
        </row>
        <row r="88">
          <cell r="E88">
            <v>711084.33</v>
          </cell>
          <cell r="I88">
            <v>317617.61</v>
          </cell>
          <cell r="K88">
            <v>13837.23</v>
          </cell>
          <cell r="O88">
            <v>2484.41</v>
          </cell>
          <cell r="AG88">
            <v>3954.07</v>
          </cell>
        </row>
        <row r="89">
          <cell r="AI89">
            <v>52904</v>
          </cell>
        </row>
        <row r="91">
          <cell r="E91">
            <v>10464282.99</v>
          </cell>
          <cell r="I91">
            <v>7567625.0899999999</v>
          </cell>
          <cell r="AG91">
            <v>41696.400000000001</v>
          </cell>
        </row>
        <row r="92">
          <cell r="E92">
            <v>66092.990000000005</v>
          </cell>
          <cell r="I92">
            <v>58752.56</v>
          </cell>
        </row>
        <row r="93">
          <cell r="E93">
            <v>196388.05</v>
          </cell>
          <cell r="I93">
            <v>277110.55</v>
          </cell>
        </row>
        <row r="94">
          <cell r="E94">
            <v>23615.88</v>
          </cell>
          <cell r="I94">
            <v>12142.28</v>
          </cell>
        </row>
        <row r="103">
          <cell r="E103">
            <v>1456953.24</v>
          </cell>
          <cell r="I103">
            <v>843289.76</v>
          </cell>
          <cell r="K103">
            <v>600</v>
          </cell>
          <cell r="AI103">
            <v>10200</v>
          </cell>
        </row>
        <row r="104">
          <cell r="E104">
            <v>494494.31999999995</v>
          </cell>
          <cell r="I104">
            <v>293456.38999999996</v>
          </cell>
          <cell r="AG104">
            <v>10304.67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topLeftCell="A16" zoomScale="75" zoomScaleNormal="75" workbookViewId="0">
      <selection activeCell="F17" sqref="F17"/>
    </sheetView>
  </sheetViews>
  <sheetFormatPr defaultRowHeight="15" x14ac:dyDescent="0.25"/>
  <cols>
    <col min="1" max="1" width="25.42578125" style="8" customWidth="1"/>
    <col min="2" max="2" width="28.7109375" style="8" customWidth="1"/>
    <col min="3" max="3" width="18.140625" style="14" customWidth="1"/>
    <col min="4" max="4" width="15.28515625" style="14" customWidth="1"/>
    <col min="5" max="5" width="18.7109375" style="14" customWidth="1"/>
    <col min="6" max="7" width="12.7109375" style="14" customWidth="1"/>
    <col min="8" max="8" width="14.5703125" style="14" customWidth="1"/>
    <col min="9" max="9" width="19.5703125" style="14" customWidth="1"/>
    <col min="10" max="10" width="14.85546875" style="14" customWidth="1"/>
    <col min="11" max="11" width="16.140625" style="14" customWidth="1"/>
    <col min="12" max="12" width="13.42578125" style="14" customWidth="1"/>
    <col min="13" max="13" width="14" style="14" customWidth="1"/>
    <col min="14" max="15" width="15.85546875" style="14" customWidth="1"/>
    <col min="16" max="16" width="15.28515625" style="14" customWidth="1"/>
    <col min="17" max="17" width="13" style="14" customWidth="1"/>
    <col min="18" max="18" width="17.140625" style="12" customWidth="1"/>
    <col min="19" max="19" width="38.5703125" style="14" customWidth="1"/>
    <col min="20" max="20" width="13.85546875" style="14" customWidth="1"/>
    <col min="21" max="21" width="10.28515625" style="14" customWidth="1"/>
    <col min="22" max="16384" width="9.140625" style="14"/>
  </cols>
  <sheetData>
    <row r="1" spans="1:19" ht="51.75" customHeight="1" x14ac:dyDescent="0.25">
      <c r="A1" s="40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 s="5" customFormat="1" ht="90.75" customHeight="1" x14ac:dyDescent="0.25">
      <c r="A2" s="23" t="s">
        <v>0</v>
      </c>
      <c r="B2" s="17" t="s">
        <v>1</v>
      </c>
      <c r="C2" s="1" t="s">
        <v>49</v>
      </c>
      <c r="D2" s="1" t="s">
        <v>56</v>
      </c>
      <c r="E2" s="1" t="s">
        <v>2</v>
      </c>
      <c r="F2" s="1" t="s">
        <v>3</v>
      </c>
      <c r="G2" s="1" t="s">
        <v>46</v>
      </c>
      <c r="H2" s="2" t="s">
        <v>4</v>
      </c>
      <c r="I2" s="2" t="s">
        <v>5</v>
      </c>
      <c r="J2" s="1" t="s">
        <v>6</v>
      </c>
      <c r="K2" s="1" t="s">
        <v>7</v>
      </c>
      <c r="L2" s="1" t="s">
        <v>59</v>
      </c>
      <c r="M2" s="1" t="s">
        <v>62</v>
      </c>
      <c r="N2" s="1" t="s">
        <v>38</v>
      </c>
      <c r="O2" s="1" t="s">
        <v>8</v>
      </c>
      <c r="P2" s="1" t="s">
        <v>40</v>
      </c>
      <c r="Q2" s="1" t="s">
        <v>9</v>
      </c>
      <c r="R2" s="1" t="s">
        <v>10</v>
      </c>
      <c r="S2" s="4"/>
    </row>
    <row r="3" spans="1:19" ht="49.5" customHeight="1" x14ac:dyDescent="0.25">
      <c r="A3" s="22" t="s">
        <v>11</v>
      </c>
      <c r="B3" s="18" t="s">
        <v>12</v>
      </c>
      <c r="C3" s="24">
        <f>SUM('[1]для руководства (2)'!E5)</f>
        <v>91210613.519999996</v>
      </c>
      <c r="D3" s="25"/>
      <c r="E3" s="24">
        <f>SUM('[1]для руководства (2)'!I5)</f>
        <v>87489203.070000008</v>
      </c>
      <c r="F3" s="24"/>
      <c r="G3" s="24"/>
      <c r="H3" s="24">
        <f>SUM('[1]для руководства (2)'!O5)</f>
        <v>1907.24</v>
      </c>
      <c r="I3" s="24"/>
      <c r="J3" s="24">
        <f>SUM('[1]для руководства (2)'!S5)</f>
        <v>22509.339999999997</v>
      </c>
      <c r="K3" s="24">
        <f>SUM('[1]для руководства (2)'!U5)</f>
        <v>2934981.7500000005</v>
      </c>
      <c r="L3" s="24"/>
      <c r="M3" s="24"/>
      <c r="N3" s="24">
        <f>SUM('[1]для руководства (2)'!AG5)</f>
        <v>468731.07</v>
      </c>
      <c r="O3" s="24">
        <f>SUM('[1]для руководства (2)'!AI5)</f>
        <v>77.06</v>
      </c>
      <c r="P3" s="24">
        <f>SUM('[1]для руководства (2)'!AK5)</f>
        <v>851150.37</v>
      </c>
      <c r="Q3" s="24">
        <f>SUM('[1]для руководства (2)'!AM5)</f>
        <v>149228.90000000005</v>
      </c>
      <c r="R3" s="26">
        <f t="shared" ref="R3:R37" si="0">SUM(C3:Q3)</f>
        <v>183128402.32000002</v>
      </c>
      <c r="S3" s="15"/>
    </row>
    <row r="4" spans="1:19" ht="54" customHeight="1" x14ac:dyDescent="0.25">
      <c r="A4" s="17" t="s">
        <v>13</v>
      </c>
      <c r="B4" s="18" t="s">
        <v>12</v>
      </c>
      <c r="C4" s="24">
        <f>SUM('[1]для руководства (2)'!E13)</f>
        <v>50383597.049999997</v>
      </c>
      <c r="D4" s="24"/>
      <c r="E4" s="24">
        <f>SUM('[1]для руководства (2)'!I13)</f>
        <v>28339072.249999996</v>
      </c>
      <c r="F4" s="24"/>
      <c r="G4" s="24"/>
      <c r="H4" s="24">
        <f>SUM('[1]для руководства (2)'!O13)</f>
        <v>10264.16</v>
      </c>
      <c r="I4" s="24"/>
      <c r="J4" s="24">
        <f>SUM('[1]для руководства (2)'!S13)</f>
        <v>103272.24</v>
      </c>
      <c r="K4" s="24">
        <f>SUM('[1]для руководства (2)'!U13)</f>
        <v>85486.37</v>
      </c>
      <c r="L4" s="24"/>
      <c r="M4" s="24"/>
      <c r="N4" s="24">
        <f>SUM('[1]для руководства (2)'!AG13)</f>
        <v>226712.49</v>
      </c>
      <c r="O4" s="24"/>
      <c r="P4" s="24">
        <f>SUM('[1]для руководства (2)'!AK13)</f>
        <v>189400</v>
      </c>
      <c r="Q4" s="24">
        <f>SUM('[1]для руководства (2)'!AM13)</f>
        <v>82698.23</v>
      </c>
      <c r="R4" s="26">
        <f t="shared" si="0"/>
        <v>79420502.789999992</v>
      </c>
      <c r="S4" s="15"/>
    </row>
    <row r="5" spans="1:19" ht="43.5" customHeight="1" x14ac:dyDescent="0.25">
      <c r="A5" s="42" t="s">
        <v>42</v>
      </c>
      <c r="B5" s="18" t="s">
        <v>14</v>
      </c>
      <c r="C5" s="24">
        <f>SUM('[1]для руководства (2)'!E16)</f>
        <v>3459563.1999999997</v>
      </c>
      <c r="D5" s="24"/>
      <c r="E5" s="24">
        <f>SUM('[1]для руководства (2)'!I16)</f>
        <v>2849708.77</v>
      </c>
      <c r="F5" s="24"/>
      <c r="G5" s="24"/>
      <c r="H5" s="24"/>
      <c r="I5" s="24">
        <f>SUM('[1]для руководства (2)'!Q16)</f>
        <v>424468.86</v>
      </c>
      <c r="J5" s="24"/>
      <c r="K5" s="24">
        <f>SUM('[1]для руководства (2)'!U16)</f>
        <v>14061.6</v>
      </c>
      <c r="L5" s="24"/>
      <c r="M5" s="24"/>
      <c r="N5" s="24">
        <f>'[1]для руководства (2)'!AG16</f>
        <v>9331.74</v>
      </c>
      <c r="O5" s="24"/>
      <c r="P5" s="24"/>
      <c r="Q5" s="24"/>
      <c r="R5" s="26">
        <f t="shared" si="0"/>
        <v>6757134.1699999999</v>
      </c>
      <c r="S5" s="15"/>
    </row>
    <row r="6" spans="1:19" ht="45.75" customHeight="1" x14ac:dyDescent="0.25">
      <c r="A6" s="43"/>
      <c r="B6" s="18" t="s">
        <v>39</v>
      </c>
      <c r="C6" s="24">
        <f>SUM('[1]для руководства (2)'!E14)</f>
        <v>3614642.5</v>
      </c>
      <c r="D6" s="24"/>
      <c r="E6" s="24">
        <f>SUM('[1]для руководства (2)'!I14)</f>
        <v>2396418.7799999998</v>
      </c>
      <c r="F6" s="24"/>
      <c r="G6" s="24"/>
      <c r="H6" s="24"/>
      <c r="I6" s="24"/>
      <c r="J6" s="24"/>
      <c r="K6" s="24"/>
      <c r="L6" s="24"/>
      <c r="M6" s="24"/>
      <c r="N6" s="24">
        <f>'[1]для руководства (2)'!AG14</f>
        <v>60743.89</v>
      </c>
      <c r="O6" s="24"/>
      <c r="P6" s="24"/>
      <c r="Q6" s="24"/>
      <c r="R6" s="26">
        <f t="shared" si="0"/>
        <v>6071805.169999999</v>
      </c>
      <c r="S6" s="15"/>
    </row>
    <row r="7" spans="1:19" ht="45.75" customHeight="1" x14ac:dyDescent="0.25">
      <c r="A7" s="43"/>
      <c r="B7" s="18" t="s">
        <v>12</v>
      </c>
      <c r="C7" s="24">
        <f>SUM('[1]для руководства (2)'!E17)</f>
        <v>49444563.289999999</v>
      </c>
      <c r="D7" s="24"/>
      <c r="E7" s="24">
        <f>SUM('[1]для руководства (2)'!I17)</f>
        <v>31285129.499999996</v>
      </c>
      <c r="F7" s="24"/>
      <c r="G7" s="24">
        <f>SUM('[1]для руководства (2)'!M17)</f>
        <v>47067.3</v>
      </c>
      <c r="H7" s="24"/>
      <c r="I7" s="24">
        <f>SUM('[1]для руководства (2)'!Q17)</f>
        <v>38037461.950000003</v>
      </c>
      <c r="J7" s="24"/>
      <c r="K7" s="24">
        <f>SUM('[1]для руководства (2)'!U17)</f>
        <v>200888.76</v>
      </c>
      <c r="L7" s="24"/>
      <c r="M7" s="24"/>
      <c r="N7" s="24">
        <f>'[1]для руководства (2)'!AG17</f>
        <v>122223.29</v>
      </c>
      <c r="O7" s="24"/>
      <c r="P7" s="24"/>
      <c r="Q7" s="24"/>
      <c r="R7" s="26">
        <f t="shared" si="0"/>
        <v>119137334.09</v>
      </c>
      <c r="S7" s="15"/>
    </row>
    <row r="8" spans="1:19" ht="35.25" customHeight="1" x14ac:dyDescent="0.25">
      <c r="A8" s="44" t="s">
        <v>15</v>
      </c>
      <c r="B8" s="18" t="s">
        <v>16</v>
      </c>
      <c r="C8" s="24">
        <f>SUM('[1]для руководства (2)'!E22)</f>
        <v>723442.11</v>
      </c>
      <c r="D8" s="24"/>
      <c r="E8" s="24">
        <f>SUM('[1]для руководства (2)'!I22)</f>
        <v>329992.75</v>
      </c>
      <c r="F8" s="24"/>
      <c r="G8" s="24"/>
      <c r="H8" s="24">
        <f>SUM('[1]для руководства (2)'!O22)</f>
        <v>1496.65</v>
      </c>
      <c r="I8" s="24"/>
      <c r="J8" s="24"/>
      <c r="K8" s="24">
        <f>SUM('[1]для руководства (2)'!U22)</f>
        <v>109551.6</v>
      </c>
      <c r="L8" s="24"/>
      <c r="M8" s="24"/>
      <c r="N8" s="24">
        <f>'[1]для руководства (2)'!AG22</f>
        <v>3114.62</v>
      </c>
      <c r="O8" s="24"/>
      <c r="P8" s="24"/>
      <c r="Q8" s="24">
        <f>SUM('[1]для руководства (2)'!AM22)</f>
        <v>2049.6</v>
      </c>
      <c r="R8" s="26">
        <f t="shared" si="0"/>
        <v>1169647.33</v>
      </c>
      <c r="S8" s="15"/>
    </row>
    <row r="9" spans="1:19" ht="26.25" customHeight="1" x14ac:dyDescent="0.25">
      <c r="A9" s="45"/>
      <c r="B9" s="18" t="s">
        <v>50</v>
      </c>
      <c r="C9" s="24">
        <f>SUM('[1]для руководства (2)'!E23)</f>
        <v>1220871.0900000001</v>
      </c>
      <c r="D9" s="24"/>
      <c r="E9" s="24">
        <f>SUM('[1]для руководства (2)'!I23)</f>
        <v>479143.52</v>
      </c>
      <c r="F9" s="24"/>
      <c r="G9" s="24"/>
      <c r="H9" s="24">
        <f>SUM('[1]для руководства (2)'!O23)</f>
        <v>5165.42</v>
      </c>
      <c r="I9" s="24"/>
      <c r="J9" s="24">
        <f>SUM('[1]для руководства (2)'!S23)</f>
        <v>1700</v>
      </c>
      <c r="K9" s="24"/>
      <c r="L9" s="24"/>
      <c r="M9" s="25"/>
      <c r="N9" s="24">
        <f>'[1]для руководства (2)'!AG23</f>
        <v>2479.64</v>
      </c>
      <c r="O9" s="24"/>
      <c r="P9" s="24"/>
      <c r="Q9" s="24">
        <f>SUM('[1]для руководства (2)'!AM23)</f>
        <v>9515</v>
      </c>
      <c r="R9" s="26">
        <f t="shared" si="0"/>
        <v>1718874.67</v>
      </c>
      <c r="S9" s="15"/>
    </row>
    <row r="10" spans="1:19" ht="24" customHeight="1" x14ac:dyDescent="0.25">
      <c r="A10" s="45"/>
      <c r="B10" s="18" t="s">
        <v>17</v>
      </c>
      <c r="C10" s="27">
        <f>SUM('[1]для руководства (2)'!E25)</f>
        <v>4101462.56</v>
      </c>
      <c r="D10" s="24"/>
      <c r="E10" s="24">
        <f>SUM('[1]для руководства (2)'!I25)</f>
        <v>1606993.8</v>
      </c>
      <c r="F10" s="24"/>
      <c r="G10" s="24"/>
      <c r="H10" s="24">
        <f>SUM('[1]для руководства (2)'!O25)</f>
        <v>20707.740000000002</v>
      </c>
      <c r="I10" s="24"/>
      <c r="J10" s="24">
        <f>SUM('[1]для руководства (2)'!S25)</f>
        <v>5880</v>
      </c>
      <c r="K10" s="24">
        <f>SUM('[1]для руководства (2)'!U25)</f>
        <v>469728.8</v>
      </c>
      <c r="L10" s="24"/>
      <c r="M10" s="24"/>
      <c r="N10" s="24">
        <f>SUM('[1]для руководства (2)'!AG25)</f>
        <v>7079.74</v>
      </c>
      <c r="O10" s="24">
        <f>SUM('[1]для руководства (2)'!AI25)</f>
        <v>6177</v>
      </c>
      <c r="P10" s="24"/>
      <c r="Q10" s="24">
        <f>SUM('[1]для руководства (2)'!AM25)</f>
        <v>8325</v>
      </c>
      <c r="R10" s="26">
        <f t="shared" si="0"/>
        <v>6226354.6400000006</v>
      </c>
      <c r="S10" s="15"/>
    </row>
    <row r="11" spans="1:19" ht="30" customHeight="1" x14ac:dyDescent="0.25">
      <c r="A11" s="37" t="s">
        <v>43</v>
      </c>
      <c r="B11" s="20" t="s">
        <v>18</v>
      </c>
      <c r="C11" s="27">
        <f>SUM('[1]для руководства (2)'!E34)</f>
        <v>6851070.1499999994</v>
      </c>
      <c r="D11" s="24"/>
      <c r="E11" s="24">
        <f>SUM('[1]для руководства (2)'!I34)</f>
        <v>3168984.35</v>
      </c>
      <c r="F11" s="24"/>
      <c r="G11" s="24"/>
      <c r="H11" s="24"/>
      <c r="I11" s="24">
        <f>SUM('[1]для руководства (2)'!Q34)</f>
        <v>42234584.82</v>
      </c>
      <c r="J11" s="24">
        <f>SUM('[1]для руководства (2)'!S34)</f>
        <v>35952543.049999997</v>
      </c>
      <c r="K11" s="24">
        <f>SUM('[1]для руководства (2)'!U34)</f>
        <v>57600</v>
      </c>
      <c r="L11" s="24">
        <f>SUM('[1]для руководства (2)'!W34)</f>
        <v>14089.52</v>
      </c>
      <c r="M11" s="24"/>
      <c r="N11" s="24">
        <f>SUM('[1]для руководства (2)'!AG34)</f>
        <v>28857.49</v>
      </c>
      <c r="O11" s="24">
        <f>SUM('[1]для руководства (2)'!AI34)</f>
        <v>30000</v>
      </c>
      <c r="P11" s="24"/>
      <c r="Q11" s="24"/>
      <c r="R11" s="26">
        <f t="shared" si="0"/>
        <v>88337729.379999995</v>
      </c>
      <c r="S11" s="15"/>
    </row>
    <row r="12" spans="1:19" ht="48" customHeight="1" x14ac:dyDescent="0.25">
      <c r="A12" s="46"/>
      <c r="B12" s="18" t="s">
        <v>19</v>
      </c>
      <c r="C12" s="24"/>
      <c r="D12" s="24"/>
      <c r="E12" s="24"/>
      <c r="F12" s="24"/>
      <c r="G12" s="24"/>
      <c r="H12" s="24"/>
      <c r="I12" s="24">
        <f>SUM('[1]для руководства (2)'!Q32)</f>
        <v>6786927.3200000003</v>
      </c>
      <c r="J12" s="24"/>
      <c r="K12" s="24"/>
      <c r="L12" s="24"/>
      <c r="M12" s="28"/>
      <c r="N12" s="24"/>
      <c r="O12" s="24"/>
      <c r="P12" s="24"/>
      <c r="Q12" s="24"/>
      <c r="R12" s="26">
        <f t="shared" si="0"/>
        <v>6786927.3200000003</v>
      </c>
      <c r="S12" s="15"/>
    </row>
    <row r="13" spans="1:19" ht="56.25" customHeight="1" x14ac:dyDescent="0.25">
      <c r="A13" s="17" t="s">
        <v>51</v>
      </c>
      <c r="B13" s="19" t="s">
        <v>52</v>
      </c>
      <c r="C13" s="24">
        <f>SUM('[1]для руководства (2)'!E35)</f>
        <v>197071.76</v>
      </c>
      <c r="D13" s="24"/>
      <c r="E13" s="24">
        <f>SUM('[1]для руководства (2)'!I35)</f>
        <v>106469.5</v>
      </c>
      <c r="F13" s="24"/>
      <c r="G13" s="24"/>
      <c r="H13" s="24"/>
      <c r="I13" s="24"/>
      <c r="J13" s="24"/>
      <c r="K13" s="24"/>
      <c r="L13" s="24"/>
      <c r="M13" s="24"/>
      <c r="N13" s="24">
        <f>SUM('[1]для руководства (2)'!AG35)</f>
        <v>6776.92</v>
      </c>
      <c r="O13" s="24"/>
      <c r="P13" s="24"/>
      <c r="Q13" s="24"/>
      <c r="R13" s="26">
        <f t="shared" si="0"/>
        <v>310318.18</v>
      </c>
      <c r="S13" s="15"/>
    </row>
    <row r="14" spans="1:19" ht="23.25" customHeight="1" x14ac:dyDescent="0.25">
      <c r="A14" s="37" t="s">
        <v>20</v>
      </c>
      <c r="B14" s="18" t="s">
        <v>21</v>
      </c>
      <c r="C14" s="24">
        <f>SUM('[1]для руководства (2)'!E49)</f>
        <v>1724386.57</v>
      </c>
      <c r="D14" s="24">
        <f>SUM('[1]для руководства (2)'!G49)</f>
        <v>4900</v>
      </c>
      <c r="E14" s="24">
        <f>SUM('[1]для руководства (2)'!I49)</f>
        <v>1112121.72</v>
      </c>
      <c r="F14" s="24">
        <f>SUM('[1]для руководства (2)'!K49)</f>
        <v>400</v>
      </c>
      <c r="G14" s="24"/>
      <c r="H14" s="24"/>
      <c r="I14" s="24">
        <f>SUM('[1]для руководства (2)'!Q49)</f>
        <v>2156085.04</v>
      </c>
      <c r="J14" s="24">
        <f>SUM('[1]для руководства (2)'!S49)</f>
        <v>2500.92</v>
      </c>
      <c r="K14" s="24">
        <f>SUM('[1]для руководства (2)'!U49)</f>
        <v>75918</v>
      </c>
      <c r="L14" s="24"/>
      <c r="M14" s="24"/>
      <c r="N14" s="24">
        <f>SUM('[1]для руководства (2)'!AG49)</f>
        <v>7774</v>
      </c>
      <c r="O14" s="24"/>
      <c r="P14" s="24"/>
      <c r="Q14" s="24"/>
      <c r="R14" s="26">
        <f t="shared" si="0"/>
        <v>5084086.25</v>
      </c>
      <c r="S14" s="15"/>
    </row>
    <row r="15" spans="1:19" ht="30" customHeight="1" x14ac:dyDescent="0.25">
      <c r="A15" s="38"/>
      <c r="B15" s="18" t="s">
        <v>47</v>
      </c>
      <c r="C15" s="24">
        <f>SUM('[1]для руководства (2)'!E50)</f>
        <v>1166007.9099999999</v>
      </c>
      <c r="D15" s="24"/>
      <c r="E15" s="24">
        <f>SUM('[1]для руководства (2)'!I50)</f>
        <v>562316.53</v>
      </c>
      <c r="F15" s="24"/>
      <c r="G15" s="24"/>
      <c r="H15" s="24"/>
      <c r="I15" s="24"/>
      <c r="J15" s="24"/>
      <c r="K15" s="28"/>
      <c r="L15" s="24"/>
      <c r="M15" s="24"/>
      <c r="N15" s="24">
        <f>SUM('[1]для руководства (2)'!AG50)</f>
        <v>5458.31</v>
      </c>
      <c r="O15" s="24"/>
      <c r="P15" s="24"/>
      <c r="Q15" s="24"/>
      <c r="R15" s="26">
        <f t="shared" si="0"/>
        <v>1733782.75</v>
      </c>
      <c r="S15" s="15"/>
    </row>
    <row r="16" spans="1:19" ht="67.5" customHeight="1" x14ac:dyDescent="0.25">
      <c r="A16" s="38"/>
      <c r="B16" s="18" t="s">
        <v>63</v>
      </c>
      <c r="C16" s="24"/>
      <c r="D16" s="24"/>
      <c r="E16" s="24"/>
      <c r="F16" s="24">
        <v>2380</v>
      </c>
      <c r="G16" s="24"/>
      <c r="H16" s="24"/>
      <c r="I16" s="24"/>
      <c r="J16" s="24"/>
      <c r="K16" s="29"/>
      <c r="L16" s="24"/>
      <c r="M16" s="24"/>
      <c r="N16" s="24"/>
      <c r="O16" s="24"/>
      <c r="P16" s="24"/>
      <c r="Q16" s="24"/>
      <c r="R16" s="26">
        <f t="shared" si="0"/>
        <v>2380</v>
      </c>
      <c r="S16" s="15"/>
    </row>
    <row r="17" spans="1:21" ht="67.5" customHeight="1" x14ac:dyDescent="0.25">
      <c r="A17" s="39"/>
      <c r="B17" s="18" t="s">
        <v>66</v>
      </c>
      <c r="C17" s="24"/>
      <c r="D17" s="24"/>
      <c r="E17" s="24"/>
      <c r="F17" s="30">
        <v>10802.8</v>
      </c>
      <c r="G17" s="24"/>
      <c r="H17" s="24"/>
      <c r="I17" s="24"/>
      <c r="J17" s="24"/>
      <c r="K17" s="30"/>
      <c r="L17" s="24"/>
      <c r="M17" s="24"/>
      <c r="N17" s="24"/>
      <c r="O17" s="24"/>
      <c r="P17" s="24"/>
      <c r="Q17" s="29">
        <v>15259.69</v>
      </c>
      <c r="R17" s="26">
        <f t="shared" si="0"/>
        <v>26062.489999999998</v>
      </c>
      <c r="S17" s="15"/>
    </row>
    <row r="18" spans="1:21" ht="106.5" customHeight="1" x14ac:dyDescent="0.25">
      <c r="A18" s="22" t="s">
        <v>22</v>
      </c>
      <c r="B18" s="18" t="s">
        <v>23</v>
      </c>
      <c r="C18" s="24">
        <f>SUM('[1]для руководства (2)'!E61)</f>
        <v>938456.01</v>
      </c>
      <c r="D18" s="24"/>
      <c r="E18" s="24">
        <f>SUM('[1]для руководства (2)'!I61)</f>
        <v>411761.61</v>
      </c>
      <c r="F18" s="24"/>
      <c r="G18" s="24"/>
      <c r="H18" s="24"/>
      <c r="I18" s="24">
        <f>SUM('[1]для руководства (2)'!Q61)</f>
        <v>2440038.3199999998</v>
      </c>
      <c r="J18" s="24"/>
      <c r="K18" s="24"/>
      <c r="L18" s="24"/>
      <c r="M18" s="24"/>
      <c r="N18" s="24">
        <f>SUM('[1]для руководства (2)'!AG61)</f>
        <v>10371.27</v>
      </c>
      <c r="O18" s="24"/>
      <c r="P18" s="24"/>
      <c r="Q18" s="24"/>
      <c r="R18" s="26">
        <f t="shared" si="0"/>
        <v>3800627.21</v>
      </c>
      <c r="S18" s="15"/>
    </row>
    <row r="19" spans="1:21" ht="63.75" customHeight="1" x14ac:dyDescent="0.25">
      <c r="A19" s="37" t="s">
        <v>24</v>
      </c>
      <c r="B19" s="18" t="s">
        <v>25</v>
      </c>
      <c r="C19" s="24">
        <f>SUM('[1]для руководства (2)'!E69)</f>
        <v>653347.64</v>
      </c>
      <c r="D19" s="24"/>
      <c r="E19" s="24">
        <f>SUM('[1]для руководства (2)'!I69)</f>
        <v>374007.23</v>
      </c>
      <c r="F19" s="24">
        <f>SUM('[1]для руководства (2)'!K69)</f>
        <v>25332.52</v>
      </c>
      <c r="G19" s="24"/>
      <c r="H19" s="24">
        <f>SUM('[1]для руководства (2)'!O69)</f>
        <v>2143.08</v>
      </c>
      <c r="I19" s="24"/>
      <c r="J19" s="24">
        <f>SUM('[1]для руководства (2)'!S69)</f>
        <v>17870.080000000002</v>
      </c>
      <c r="K19" s="24">
        <f>SUM('[1]для руководства (2)'!U69)</f>
        <v>10225</v>
      </c>
      <c r="L19" s="24"/>
      <c r="M19" s="24"/>
      <c r="N19" s="24">
        <f>SUM('[1]для руководства (2)'!AG69)</f>
        <v>4497.51</v>
      </c>
      <c r="O19" s="24"/>
      <c r="P19" s="24"/>
      <c r="Q19" s="24">
        <f>SUM('[1]для руководства (2)'!AM69)</f>
        <v>1800</v>
      </c>
      <c r="R19" s="26">
        <f t="shared" si="0"/>
        <v>1089223.06</v>
      </c>
      <c r="S19" s="15"/>
      <c r="T19" s="15"/>
      <c r="U19" s="16"/>
    </row>
    <row r="20" spans="1:21" ht="92.25" customHeight="1" x14ac:dyDescent="0.25">
      <c r="A20" s="47"/>
      <c r="B20" s="18" t="s">
        <v>26</v>
      </c>
      <c r="C20" s="24">
        <f>SUM('[1]для руководства (2)'!E70)</f>
        <v>584393.91999999993</v>
      </c>
      <c r="D20" s="24"/>
      <c r="E20" s="24">
        <f>SUM('[1]для руководства (2)'!I70)</f>
        <v>215249.2</v>
      </c>
      <c r="F20" s="24"/>
      <c r="G20" s="24"/>
      <c r="H20" s="24"/>
      <c r="I20" s="24"/>
      <c r="J20" s="24"/>
      <c r="K20" s="24"/>
      <c r="L20" s="24"/>
      <c r="M20" s="24"/>
      <c r="N20" s="24">
        <f>SUM('[1]для руководства (2)'!AG70)</f>
        <v>1952</v>
      </c>
      <c r="O20" s="24"/>
      <c r="P20" s="24"/>
      <c r="Q20" s="24"/>
      <c r="R20" s="26">
        <f t="shared" si="0"/>
        <v>801595.11999999988</v>
      </c>
      <c r="S20" s="15"/>
    </row>
    <row r="21" spans="1:21" ht="75.75" customHeight="1" x14ac:dyDescent="0.25">
      <c r="A21" s="22" t="s">
        <v>44</v>
      </c>
      <c r="B21" s="18" t="s">
        <v>27</v>
      </c>
      <c r="C21" s="24">
        <f>SUM('[1]для руководства (2)'!E71)</f>
        <v>2543967.0900000003</v>
      </c>
      <c r="D21" s="24">
        <f>SUM('[1]для руководства (2)'!G71)</f>
        <v>128600</v>
      </c>
      <c r="E21" s="24">
        <f>SUM('[1]для руководства (2)'!I71)</f>
        <v>1101960.1000000001</v>
      </c>
      <c r="F21" s="24">
        <f>SUM('[1]для руководства (2)'!K71)</f>
        <v>1537.47</v>
      </c>
      <c r="G21" s="24"/>
      <c r="H21" s="24"/>
      <c r="I21" s="24">
        <f>SUM('[1]для руководства (2)'!Q71)</f>
        <v>1559617.7999999998</v>
      </c>
      <c r="J21" s="24"/>
      <c r="K21" s="24">
        <f>SUM('[1]для руководства (2)'!U71)</f>
        <v>476293.27</v>
      </c>
      <c r="L21" s="24"/>
      <c r="M21" s="24"/>
      <c r="N21" s="24">
        <f>SUM('[1]для руководства (2)'!AG71)</f>
        <v>2042.26</v>
      </c>
      <c r="O21" s="24">
        <f>SUM('[1]для руководства (2)'!AI71)</f>
        <v>6268</v>
      </c>
      <c r="P21" s="24"/>
      <c r="Q21" s="24"/>
      <c r="R21" s="26">
        <f t="shared" si="0"/>
        <v>5820285.9900000002</v>
      </c>
      <c r="S21" s="15"/>
    </row>
    <row r="22" spans="1:21" ht="116.25" customHeight="1" x14ac:dyDescent="0.25">
      <c r="A22" s="17" t="s">
        <v>64</v>
      </c>
      <c r="B22" s="18" t="s">
        <v>68</v>
      </c>
      <c r="C22" s="24"/>
      <c r="D22" s="24"/>
      <c r="E22" s="24"/>
      <c r="F22" s="24"/>
      <c r="G22" s="24"/>
      <c r="H22" s="24"/>
      <c r="I22" s="24"/>
      <c r="J22" s="24"/>
      <c r="K22" s="30"/>
      <c r="L22" s="29"/>
      <c r="M22" s="24">
        <v>330175</v>
      </c>
      <c r="N22" s="24"/>
      <c r="O22" s="24"/>
      <c r="P22" s="24"/>
      <c r="Q22" s="24"/>
      <c r="R22" s="26">
        <f t="shared" si="0"/>
        <v>330175</v>
      </c>
      <c r="S22" s="15"/>
    </row>
    <row r="23" spans="1:21" ht="63.75" customHeight="1" x14ac:dyDescent="0.25">
      <c r="A23" s="22" t="s">
        <v>45</v>
      </c>
      <c r="B23" s="18" t="s">
        <v>28</v>
      </c>
      <c r="C23" s="24">
        <f>SUM('[1]для руководства (2)'!E75)</f>
        <v>1081853.3400000001</v>
      </c>
      <c r="D23" s="24"/>
      <c r="E23" s="24">
        <f>SUM('[1]для руководства (2)'!I75)</f>
        <v>517678.05999999994</v>
      </c>
      <c r="F23" s="24"/>
      <c r="G23" s="24"/>
      <c r="H23" s="24"/>
      <c r="I23" s="24"/>
      <c r="J23" s="24">
        <f>SUM('[1]для руководства (2)'!S75)</f>
        <v>13728.28</v>
      </c>
      <c r="K23" s="24"/>
      <c r="L23" s="24"/>
      <c r="M23" s="25"/>
      <c r="N23" s="24"/>
      <c r="O23" s="24"/>
      <c r="P23" s="24"/>
      <c r="Q23" s="24"/>
      <c r="R23" s="26">
        <f t="shared" si="0"/>
        <v>1613259.68</v>
      </c>
      <c r="S23" s="15"/>
    </row>
    <row r="24" spans="1:21" ht="27.75" customHeight="1" x14ac:dyDescent="0.25">
      <c r="A24" s="34" t="s">
        <v>57</v>
      </c>
      <c r="B24" s="18" t="s">
        <v>41</v>
      </c>
      <c r="C24" s="24">
        <f>SUM('[1]для руководства (2)'!E83)</f>
        <v>203183.26</v>
      </c>
      <c r="D24" s="24"/>
      <c r="E24" s="24">
        <f>SUM('[1]для руководства (2)'!I83)</f>
        <v>105199.83</v>
      </c>
      <c r="F24" s="24"/>
      <c r="G24" s="24"/>
      <c r="H24" s="24"/>
      <c r="I24" s="24"/>
      <c r="J24" s="24">
        <f>SUM('[1]для руководства (2)'!S83)</f>
        <v>8400.2199999999993</v>
      </c>
      <c r="K24" s="24">
        <f>SUM('[1]для руководства (2)'!U83)</f>
        <v>12090</v>
      </c>
      <c r="L24" s="24"/>
      <c r="M24" s="24"/>
      <c r="N24" s="24"/>
      <c r="O24" s="24"/>
      <c r="P24" s="24"/>
      <c r="Q24" s="24"/>
      <c r="R24" s="26">
        <f t="shared" si="0"/>
        <v>328873.31</v>
      </c>
      <c r="S24" s="15"/>
    </row>
    <row r="25" spans="1:21" ht="55.5" customHeight="1" x14ac:dyDescent="0.25">
      <c r="A25" s="36"/>
      <c r="B25" s="18" t="s">
        <v>29</v>
      </c>
      <c r="C25" s="27">
        <f>SUM('[1]для руководства (2)'!E84)</f>
        <v>2166397.1100000003</v>
      </c>
      <c r="D25" s="24"/>
      <c r="E25" s="24">
        <f>SUM('[1]для руководства (2)'!I84)</f>
        <v>1033924.22</v>
      </c>
      <c r="F25" s="24"/>
      <c r="G25" s="24"/>
      <c r="H25" s="24"/>
      <c r="I25" s="24">
        <f>SUM('[1]для руководства (2)'!Q84)</f>
        <v>1589446.59</v>
      </c>
      <c r="J25" s="24">
        <f>SUM('[1]для руководства (2)'!S84)</f>
        <v>20414</v>
      </c>
      <c r="K25" s="24"/>
      <c r="L25" s="24"/>
      <c r="M25" s="24"/>
      <c r="N25" s="24">
        <f>SUM('[1]для руководства (2)'!AG84)</f>
        <v>7920.61</v>
      </c>
      <c r="O25" s="24"/>
      <c r="P25" s="24">
        <f>SUM('[1]для руководства (2)'!AK84)</f>
        <v>15954000</v>
      </c>
      <c r="Q25" s="24">
        <f>SUM('[1]для руководства (2)'!AM84)</f>
        <v>31773.7</v>
      </c>
      <c r="R25" s="26">
        <f t="shared" si="0"/>
        <v>20803876.23</v>
      </c>
      <c r="S25" s="15"/>
    </row>
    <row r="26" spans="1:21" ht="25.5" x14ac:dyDescent="0.25">
      <c r="A26" s="37" t="s">
        <v>30</v>
      </c>
      <c r="B26" s="18" t="s">
        <v>31</v>
      </c>
      <c r="C26" s="24"/>
      <c r="D26" s="24"/>
      <c r="E26" s="24"/>
      <c r="F26" s="24"/>
      <c r="G26" s="24"/>
      <c r="H26" s="24">
        <f>SUM('[1]для руководства (2)'!O87)</f>
        <v>1311931.2000000002</v>
      </c>
      <c r="I26" s="24"/>
      <c r="J26" s="24">
        <f>SUM('[1]для руководства (2)'!S87)</f>
        <v>1275377.31</v>
      </c>
      <c r="K26" s="24"/>
      <c r="L26" s="24"/>
      <c r="M26" s="24"/>
      <c r="N26" s="31"/>
      <c r="O26" s="24">
        <f>SUM('[1]для руководства (2)'!AI87)</f>
        <v>1449056.6400000001</v>
      </c>
      <c r="P26" s="24"/>
      <c r="Q26" s="24"/>
      <c r="R26" s="26">
        <f t="shared" si="0"/>
        <v>4036365.1500000004</v>
      </c>
      <c r="S26" s="15"/>
    </row>
    <row r="27" spans="1:21" ht="17.25" customHeight="1" x14ac:dyDescent="0.25">
      <c r="A27" s="38"/>
      <c r="B27" s="18" t="s">
        <v>32</v>
      </c>
      <c r="C27" s="24">
        <f>SUM('[1]для руководства (2)'!E88)</f>
        <v>711084.33</v>
      </c>
      <c r="D27" s="24"/>
      <c r="E27" s="24">
        <f>SUM('[1]для руководства (2)'!I88)</f>
        <v>317617.61</v>
      </c>
      <c r="F27" s="24">
        <f>SUM('[1]для руководства (2)'!K88)</f>
        <v>13837.23</v>
      </c>
      <c r="G27" s="24"/>
      <c r="H27" s="24">
        <f>SUM('[1]для руководства (2)'!O88)</f>
        <v>2484.41</v>
      </c>
      <c r="I27" s="24"/>
      <c r="J27" s="24"/>
      <c r="K27" s="24"/>
      <c r="L27" s="24"/>
      <c r="M27" s="24"/>
      <c r="N27" s="24">
        <f>SUM('[1]для руководства (2)'!AG88)</f>
        <v>3954.07</v>
      </c>
      <c r="O27" s="24"/>
      <c r="P27" s="24"/>
      <c r="Q27" s="24"/>
      <c r="R27" s="26">
        <f t="shared" si="0"/>
        <v>1048977.6499999999</v>
      </c>
      <c r="S27" s="15"/>
    </row>
    <row r="28" spans="1:21" ht="36" customHeight="1" x14ac:dyDescent="0.25">
      <c r="A28" s="39"/>
      <c r="B28" s="18" t="s">
        <v>67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>
        <f>SUM('[1]для руководства (2)'!AI89)</f>
        <v>52904</v>
      </c>
      <c r="P28" s="30"/>
      <c r="Q28" s="24"/>
      <c r="R28" s="26">
        <f t="shared" si="0"/>
        <v>52904</v>
      </c>
      <c r="S28" s="15"/>
    </row>
    <row r="29" spans="1:21" ht="37.5" customHeight="1" x14ac:dyDescent="0.25">
      <c r="A29" s="34" t="s">
        <v>48</v>
      </c>
      <c r="B29" s="18" t="s">
        <v>53</v>
      </c>
      <c r="C29" s="24">
        <f>SUM('[1]для руководства (2)'!E91)</f>
        <v>10464282.99</v>
      </c>
      <c r="D29" s="32">
        <v>4000</v>
      </c>
      <c r="E29" s="24">
        <f>SUM('[1]для руководства (2)'!I91)</f>
        <v>7567625.0899999999</v>
      </c>
      <c r="F29" s="24"/>
      <c r="G29" s="24"/>
      <c r="H29" s="24"/>
      <c r="I29" s="24"/>
      <c r="J29" s="24"/>
      <c r="K29" s="30">
        <v>3754.9</v>
      </c>
      <c r="L29" s="24"/>
      <c r="M29" s="24"/>
      <c r="N29" s="24">
        <f>SUM('[1]для руководства (2)'!AG91)</f>
        <v>41696.400000000001</v>
      </c>
      <c r="O29" s="24"/>
      <c r="P29" s="24"/>
      <c r="Q29" s="24"/>
      <c r="R29" s="26">
        <f t="shared" si="0"/>
        <v>18081359.379999995</v>
      </c>
      <c r="S29" s="15"/>
    </row>
    <row r="30" spans="1:21" ht="37.5" customHeight="1" x14ac:dyDescent="0.25">
      <c r="A30" s="35"/>
      <c r="B30" s="18" t="s">
        <v>54</v>
      </c>
      <c r="C30" s="24">
        <f>SUM('[1]для руководства (2)'!E92)</f>
        <v>66092.990000000005</v>
      </c>
      <c r="D30" s="24"/>
      <c r="E30" s="24">
        <f>SUM('[1]для руководства (2)'!I92)</f>
        <v>58752.56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30"/>
      <c r="Q30" s="24"/>
      <c r="R30" s="26">
        <f t="shared" si="0"/>
        <v>124845.55</v>
      </c>
      <c r="S30" s="15"/>
    </row>
    <row r="31" spans="1:21" ht="51.75" customHeight="1" x14ac:dyDescent="0.25">
      <c r="A31" s="35"/>
      <c r="B31" s="18" t="s">
        <v>55</v>
      </c>
      <c r="C31" s="24">
        <f>SUM('[1]для руководства (2)'!E93)</f>
        <v>196388.05</v>
      </c>
      <c r="D31" s="24"/>
      <c r="E31" s="24">
        <f>SUM('[1]для руководства (2)'!I93)</f>
        <v>277110.55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6">
        <f t="shared" si="0"/>
        <v>473498.6</v>
      </c>
      <c r="S31" s="15"/>
    </row>
    <row r="32" spans="1:21" ht="46.5" customHeight="1" x14ac:dyDescent="0.25">
      <c r="A32" s="35"/>
      <c r="B32" s="18" t="s">
        <v>60</v>
      </c>
      <c r="C32" s="24">
        <f>SUM('[1]для руководства (2)'!E94)</f>
        <v>23615.88</v>
      </c>
      <c r="D32" s="24"/>
      <c r="E32" s="24">
        <f>SUM('[1]для руководства (2)'!I94)</f>
        <v>12142.28</v>
      </c>
      <c r="F32" s="24"/>
      <c r="G32" s="24"/>
      <c r="H32" s="24"/>
      <c r="I32" s="24"/>
      <c r="J32" s="24"/>
      <c r="K32" s="33"/>
      <c r="L32" s="24"/>
      <c r="M32" s="24"/>
      <c r="N32" s="24"/>
      <c r="O32" s="24"/>
      <c r="P32" s="24"/>
      <c r="Q32" s="24"/>
      <c r="R32" s="26">
        <f t="shared" si="0"/>
        <v>35758.160000000003</v>
      </c>
      <c r="S32" s="15"/>
    </row>
    <row r="33" spans="1:19" ht="37.5" customHeight="1" x14ac:dyDescent="0.25">
      <c r="A33" s="35"/>
      <c r="B33" s="18" t="s">
        <v>33</v>
      </c>
      <c r="C33" s="24">
        <f>SUM('[1]для руководства (2)'!E24)</f>
        <v>119003</v>
      </c>
      <c r="D33" s="24"/>
      <c r="E33" s="24">
        <f>SUM('[1]для руководства (2)'!I24)</f>
        <v>462240.55</v>
      </c>
      <c r="F33" s="24"/>
      <c r="G33" s="24"/>
      <c r="H33" s="24"/>
      <c r="I33" s="24"/>
      <c r="J33" s="24"/>
      <c r="K33" s="24">
        <f>SUM('[1]для руководства (2)'!U24)</f>
        <v>51585.3</v>
      </c>
      <c r="L33" s="24"/>
      <c r="M33" s="24"/>
      <c r="N33" s="24"/>
      <c r="O33" s="24"/>
      <c r="P33" s="24"/>
      <c r="Q33" s="24"/>
      <c r="R33" s="26">
        <f t="shared" si="0"/>
        <v>632828.85000000009</v>
      </c>
      <c r="S33" s="15"/>
    </row>
    <row r="34" spans="1:19" ht="37.5" customHeight="1" x14ac:dyDescent="0.25">
      <c r="A34" s="35"/>
      <c r="B34" s="18" t="s">
        <v>34</v>
      </c>
      <c r="C34" s="24">
        <f>SUM('[1]для руководства (2)'!E12)</f>
        <v>4546243.43</v>
      </c>
      <c r="D34" s="24"/>
      <c r="E34" s="24">
        <f>SUM('[1]для руководства (2)'!I12)</f>
        <v>2395291.69</v>
      </c>
      <c r="F34" s="24"/>
      <c r="G34" s="24"/>
      <c r="H34" s="24"/>
      <c r="I34" s="24">
        <f>SUM('[1]для руководства (2)'!Q12)</f>
        <v>694722.56000000006</v>
      </c>
      <c r="J34" s="24"/>
      <c r="K34" s="24"/>
      <c r="L34" s="24"/>
      <c r="M34" s="24"/>
      <c r="N34" s="24">
        <f>SUM('[1]для руководства (2)'!AG12)</f>
        <v>9703.86</v>
      </c>
      <c r="O34" s="24"/>
      <c r="P34" s="24"/>
      <c r="Q34" s="24">
        <f>SUM('[1]для руководства (2)'!AM12)</f>
        <v>15248.38</v>
      </c>
      <c r="R34" s="26">
        <f t="shared" si="0"/>
        <v>7661209.9199999999</v>
      </c>
      <c r="S34" s="15"/>
    </row>
    <row r="35" spans="1:19" ht="94.5" customHeight="1" x14ac:dyDescent="0.25">
      <c r="A35" s="36"/>
      <c r="B35" s="18" t="s">
        <v>61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>
        <v>100000</v>
      </c>
      <c r="P35" s="24"/>
      <c r="Q35" s="24"/>
      <c r="R35" s="26">
        <f t="shared" si="0"/>
        <v>100000</v>
      </c>
      <c r="S35" s="15"/>
    </row>
    <row r="36" spans="1:19" ht="25.5" x14ac:dyDescent="0.25">
      <c r="A36" s="17" t="s">
        <v>58</v>
      </c>
      <c r="B36" s="21" t="s">
        <v>35</v>
      </c>
      <c r="C36" s="24">
        <f>SUM('[1]для руководства (2)'!E103)</f>
        <v>1456953.24</v>
      </c>
      <c r="D36" s="24"/>
      <c r="E36" s="24">
        <f>SUM('[1]для руководства (2)'!I103)</f>
        <v>843289.76</v>
      </c>
      <c r="F36" s="24">
        <f>SUM('[1]для руководства (2)'!K103)</f>
        <v>600</v>
      </c>
      <c r="G36" s="24"/>
      <c r="H36" s="24"/>
      <c r="I36" s="24"/>
      <c r="J36" s="24"/>
      <c r="K36" s="24"/>
      <c r="L36" s="24"/>
      <c r="M36" s="24"/>
      <c r="N36" s="24"/>
      <c r="O36" s="24">
        <f>SUM('[1]для руководства (2)'!AI103)</f>
        <v>10200</v>
      </c>
      <c r="P36" s="24"/>
      <c r="Q36" s="24"/>
      <c r="R36" s="26">
        <f t="shared" si="0"/>
        <v>2311043</v>
      </c>
      <c r="S36" s="15"/>
    </row>
    <row r="37" spans="1:19" ht="25.5" x14ac:dyDescent="0.25">
      <c r="A37" s="17" t="s">
        <v>36</v>
      </c>
      <c r="B37" s="21" t="s">
        <v>35</v>
      </c>
      <c r="C37" s="24">
        <f>SUM('[1]для руководства (2)'!E104)</f>
        <v>494494.31999999995</v>
      </c>
      <c r="D37" s="24"/>
      <c r="E37" s="24">
        <f>SUM('[1]для руководства (2)'!I104)</f>
        <v>293456.38999999996</v>
      </c>
      <c r="F37" s="24"/>
      <c r="G37" s="24"/>
      <c r="H37" s="24"/>
      <c r="I37" s="24"/>
      <c r="J37" s="24"/>
      <c r="K37" s="24"/>
      <c r="L37" s="24"/>
      <c r="M37" s="24"/>
      <c r="N37" s="24">
        <f>SUM('[1]для руководства (2)'!AG104)</f>
        <v>10304.67</v>
      </c>
      <c r="O37" s="24"/>
      <c r="P37" s="24"/>
      <c r="Q37" s="24"/>
      <c r="R37" s="26">
        <f t="shared" si="0"/>
        <v>798255.38</v>
      </c>
      <c r="S37" s="15"/>
    </row>
    <row r="38" spans="1:19" ht="15.75" x14ac:dyDescent="0.25">
      <c r="A38" s="3"/>
      <c r="B38" s="13" t="s">
        <v>37</v>
      </c>
      <c r="C38" s="26">
        <f t="shared" ref="C38:Q38" si="1">SUM(C3:C37)</f>
        <v>240347048.31</v>
      </c>
      <c r="D38" s="26">
        <f>SUM(D4:D37)</f>
        <v>137500</v>
      </c>
      <c r="E38" s="26">
        <f t="shared" si="1"/>
        <v>175712861.27000004</v>
      </c>
      <c r="F38" s="26">
        <f>SUM(F3:F37)</f>
        <v>54890.020000000004</v>
      </c>
      <c r="G38" s="26">
        <f t="shared" si="1"/>
        <v>47067.3</v>
      </c>
      <c r="H38" s="26">
        <f t="shared" si="1"/>
        <v>1356099.9000000001</v>
      </c>
      <c r="I38" s="26">
        <f t="shared" si="1"/>
        <v>95923353.25999999</v>
      </c>
      <c r="J38" s="26">
        <f t="shared" si="1"/>
        <v>37424195.439999998</v>
      </c>
      <c r="K38" s="26">
        <f t="shared" si="1"/>
        <v>4502165.3500000006</v>
      </c>
      <c r="L38" s="26">
        <f t="shared" si="1"/>
        <v>14089.52</v>
      </c>
      <c r="M38" s="26">
        <f t="shared" si="1"/>
        <v>330175</v>
      </c>
      <c r="N38" s="26">
        <f t="shared" si="1"/>
        <v>1041725.8500000002</v>
      </c>
      <c r="O38" s="26">
        <f>SUM(O3:O37)</f>
        <v>1654682.7000000002</v>
      </c>
      <c r="P38" s="26">
        <f t="shared" si="1"/>
        <v>16994550.370000001</v>
      </c>
      <c r="Q38" s="26">
        <f t="shared" si="1"/>
        <v>315898.50000000006</v>
      </c>
      <c r="R38" s="26">
        <f>SUM(R3:R37)</f>
        <v>575856302.78999996</v>
      </c>
      <c r="S38" s="15"/>
    </row>
    <row r="39" spans="1:19" x14ac:dyDescent="0.25">
      <c r="A39" s="6"/>
      <c r="B39" s="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0"/>
    </row>
    <row r="40" spans="1:19" x14ac:dyDescent="0.25">
      <c r="A40" s="7"/>
      <c r="B40" s="7"/>
      <c r="R40" s="10"/>
      <c r="S40" s="15"/>
    </row>
    <row r="41" spans="1:19" x14ac:dyDescent="0.25">
      <c r="R41" s="10"/>
    </row>
    <row r="42" spans="1:19" x14ac:dyDescent="0.25">
      <c r="A42" s="9"/>
      <c r="R42" s="10"/>
    </row>
    <row r="43" spans="1:19" x14ac:dyDescent="0.25">
      <c r="R43" s="11"/>
    </row>
    <row r="44" spans="1:19" x14ac:dyDescent="0.25">
      <c r="R44" s="10"/>
    </row>
    <row r="45" spans="1:19" x14ac:dyDescent="0.25">
      <c r="R45" s="10"/>
    </row>
    <row r="46" spans="1:19" x14ac:dyDescent="0.25">
      <c r="R46" s="10"/>
    </row>
    <row r="48" spans="1:19" x14ac:dyDescent="0.25">
      <c r="R48" s="14"/>
    </row>
    <row r="49" spans="1:18" x14ac:dyDescent="0.25">
      <c r="A49" s="14"/>
      <c r="B49" s="14"/>
      <c r="R49" s="14"/>
    </row>
    <row r="50" spans="1:18" x14ac:dyDescent="0.25">
      <c r="R50" s="14"/>
    </row>
    <row r="51" spans="1:18" x14ac:dyDescent="0.25">
      <c r="A51" s="14"/>
      <c r="B51" s="14"/>
      <c r="R51" s="14"/>
    </row>
    <row r="52" spans="1:18" x14ac:dyDescent="0.25">
      <c r="A52" s="14"/>
      <c r="B52" s="14"/>
      <c r="R52" s="14"/>
    </row>
    <row r="53" spans="1:18" x14ac:dyDescent="0.25">
      <c r="A53" s="14"/>
      <c r="B53" s="14"/>
      <c r="R53" s="14"/>
    </row>
  </sheetData>
  <mergeCells count="9">
    <mergeCell ref="A29:A35"/>
    <mergeCell ref="A24:A25"/>
    <mergeCell ref="A26:A28"/>
    <mergeCell ref="A1:R1"/>
    <mergeCell ref="A5:A7"/>
    <mergeCell ref="A8:A10"/>
    <mergeCell ref="A11:A12"/>
    <mergeCell ref="A14:A17"/>
    <mergeCell ref="A19:A20"/>
  </mergeCells>
  <printOptions horizontalCentered="1" verticalCentered="1"/>
  <pageMargins left="0" right="0" top="0" bottom="0" header="0" footer="0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2025-07-16T12:12:55Z</dcterms:modified>
</cp:coreProperties>
</file>