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P35" i="1" l="1"/>
  <c r="E34" i="1"/>
  <c r="C34" i="1"/>
  <c r="M33" i="1"/>
  <c r="K33" i="1"/>
  <c r="E33" i="1"/>
  <c r="C33" i="1"/>
  <c r="Q32" i="1"/>
  <c r="K31" i="1"/>
  <c r="O30" i="1"/>
  <c r="L30" i="1"/>
  <c r="E30" i="1"/>
  <c r="C30" i="1"/>
  <c r="M29" i="1"/>
  <c r="K29" i="1"/>
  <c r="J29" i="1"/>
  <c r="G29" i="1"/>
  <c r="E29" i="1"/>
  <c r="C29" i="1"/>
  <c r="E28" i="1"/>
  <c r="C28" i="1"/>
  <c r="L27" i="1"/>
  <c r="E27" i="1"/>
  <c r="C27" i="1"/>
  <c r="E26" i="1"/>
  <c r="C26" i="1"/>
  <c r="L25" i="1"/>
  <c r="E25" i="1"/>
  <c r="C25" i="1"/>
  <c r="O24" i="1"/>
  <c r="M24" i="1"/>
  <c r="K24" i="1"/>
  <c r="G24" i="1"/>
  <c r="E24" i="1"/>
  <c r="C24" i="1"/>
  <c r="M23" i="1"/>
  <c r="J23" i="1"/>
  <c r="H23" i="1"/>
  <c r="L22" i="1"/>
  <c r="I22" i="1"/>
  <c r="E22" i="1"/>
  <c r="C22" i="1"/>
  <c r="O21" i="1"/>
  <c r="K21" i="1"/>
  <c r="H21" i="1"/>
  <c r="E21" i="1"/>
  <c r="C21" i="1"/>
  <c r="M20" i="1"/>
  <c r="L20" i="1"/>
  <c r="K20" i="1"/>
  <c r="J20" i="1"/>
  <c r="H20" i="1"/>
  <c r="E20" i="1"/>
  <c r="C20" i="1"/>
  <c r="M19" i="1"/>
  <c r="L19" i="1"/>
  <c r="K19" i="1"/>
  <c r="J19" i="1"/>
  <c r="I19" i="1"/>
  <c r="H19" i="1"/>
  <c r="E19" i="1"/>
  <c r="C19" i="1"/>
  <c r="G18" i="1"/>
  <c r="E18" i="1"/>
  <c r="C18" i="1"/>
  <c r="M17" i="1"/>
  <c r="L17" i="1"/>
  <c r="K17" i="1"/>
  <c r="J17" i="1"/>
  <c r="E17" i="1"/>
  <c r="C17" i="1"/>
  <c r="L16" i="1"/>
  <c r="I16" i="1"/>
  <c r="E16" i="1"/>
  <c r="C16" i="1"/>
  <c r="L15" i="1"/>
  <c r="E15" i="1"/>
  <c r="C15" i="1"/>
  <c r="M14" i="1"/>
  <c r="K14" i="1"/>
  <c r="J14" i="1"/>
  <c r="I14" i="1"/>
  <c r="H14" i="1"/>
  <c r="G14" i="1"/>
  <c r="E14" i="1"/>
  <c r="C14" i="1"/>
  <c r="H13" i="1"/>
  <c r="E13" i="1"/>
  <c r="C13" i="1"/>
  <c r="M12" i="1"/>
  <c r="L12" i="1"/>
  <c r="K12" i="1"/>
  <c r="J12" i="1"/>
  <c r="I12" i="1"/>
  <c r="E12" i="1"/>
  <c r="C12" i="1"/>
  <c r="Q11" i="1"/>
  <c r="O10" i="1"/>
  <c r="M10" i="1"/>
  <c r="K10" i="1"/>
  <c r="J10" i="1"/>
  <c r="H10" i="1"/>
  <c r="E10" i="1"/>
  <c r="C10" i="1"/>
  <c r="O9" i="1"/>
  <c r="M9" i="1"/>
  <c r="J9" i="1"/>
  <c r="H9" i="1"/>
  <c r="G9" i="1"/>
  <c r="E9" i="1"/>
  <c r="C9" i="1"/>
  <c r="M8" i="1"/>
  <c r="L8" i="1"/>
  <c r="J8" i="1"/>
  <c r="E8" i="1"/>
  <c r="C8" i="1"/>
  <c r="M7" i="1"/>
  <c r="L7" i="1"/>
  <c r="K7" i="1"/>
  <c r="I7" i="1"/>
  <c r="F7" i="1"/>
  <c r="F35" i="1" s="1"/>
  <c r="E7" i="1"/>
  <c r="D7" i="1"/>
  <c r="C7" i="1"/>
  <c r="L6" i="1"/>
  <c r="K6" i="1"/>
  <c r="E6" i="1"/>
  <c r="C6" i="1"/>
  <c r="L5" i="1"/>
  <c r="K5" i="1"/>
  <c r="E5" i="1"/>
  <c r="C5" i="1"/>
  <c r="L4" i="1"/>
  <c r="K4" i="1"/>
  <c r="J4" i="1"/>
  <c r="H4" i="1"/>
  <c r="E4" i="1"/>
  <c r="C4" i="1"/>
  <c r="O3" i="1"/>
  <c r="N3" i="1"/>
  <c r="M3" i="1"/>
  <c r="L3" i="1"/>
  <c r="K3" i="1"/>
  <c r="H3" i="1"/>
  <c r="E3" i="1"/>
  <c r="C3" i="1"/>
  <c r="E35" i="1" l="1"/>
  <c r="Q17" i="1"/>
  <c r="Q8" i="1"/>
  <c r="Q30" i="1"/>
  <c r="K35" i="1"/>
  <c r="M35" i="1"/>
  <c r="Q10" i="1"/>
  <c r="Q12" i="1"/>
  <c r="Q22" i="1"/>
  <c r="I35" i="1"/>
  <c r="O35" i="1"/>
  <c r="Q9" i="1"/>
  <c r="Q20" i="1"/>
  <c r="Q21" i="1"/>
  <c r="Q34" i="1"/>
  <c r="Q24" i="1"/>
  <c r="Q33" i="1"/>
  <c r="C35" i="1"/>
  <c r="H35" i="1"/>
  <c r="N35" i="1"/>
  <c r="Q13" i="1"/>
  <c r="Q15" i="1"/>
  <c r="Q23" i="1"/>
  <c r="Q25" i="1"/>
  <c r="Q31" i="1"/>
  <c r="Q6" i="1"/>
  <c r="Q16" i="1"/>
  <c r="G35" i="1"/>
  <c r="J35" i="1"/>
  <c r="L35" i="1"/>
  <c r="Q4" i="1"/>
  <c r="Q5" i="1"/>
  <c r="Q7" i="1"/>
  <c r="Q14" i="1"/>
  <c r="Q18" i="1"/>
  <c r="Q19" i="1"/>
  <c r="Q26" i="1"/>
  <c r="Q27" i="1"/>
  <c r="Q28" i="1"/>
  <c r="Q29" i="1"/>
  <c r="D35" i="1"/>
  <c r="Q3" i="1"/>
  <c r="Q35" i="1" l="1"/>
</calcChain>
</file>

<file path=xl/sharedStrings.xml><?xml version="1.0" encoding="utf-8"?>
<sst xmlns="http://schemas.openxmlformats.org/spreadsheetml/2006/main" count="67" uniqueCount="64">
  <si>
    <t>ОСП</t>
  </si>
  <si>
    <t>подведомственные/направления расходов</t>
  </si>
  <si>
    <t>213 (начисления на заработную плату)</t>
  </si>
  <si>
    <t>221 (связь)</t>
  </si>
  <si>
    <t>223 (коммунальные услуги)</t>
  </si>
  <si>
    <t>224 (аренд плата за польз. имуществом)</t>
  </si>
  <si>
    <t>225 (содерж.имущества)</t>
  </si>
  <si>
    <t>226 (прочие услуги, работы)</t>
  </si>
  <si>
    <t>290 (прочие расходы)</t>
  </si>
  <si>
    <t>340 (приобретение материальных запасов)</t>
  </si>
  <si>
    <t>ИТОГО:</t>
  </si>
  <si>
    <t>Департамент образования (школы)</t>
  </si>
  <si>
    <t>муниципальные бюджетные учреждения</t>
  </si>
  <si>
    <t>Департамент образования (детские сады)</t>
  </si>
  <si>
    <t>МАУ  "СШОР" Город спорта"</t>
  </si>
  <si>
    <t xml:space="preserve">Департамент жилищно-коммунального хозяйства </t>
  </si>
  <si>
    <t>МКУ "Ритуал"</t>
  </si>
  <si>
    <t>МБУ "Прометей"</t>
  </si>
  <si>
    <t>МБУ "Город"</t>
  </si>
  <si>
    <t>Департамент управления делами</t>
  </si>
  <si>
    <t>МКУ "Специалист"</t>
  </si>
  <si>
    <t>Департамент информационной политики и взаимодействия со средствами массовой информации</t>
  </si>
  <si>
    <t>МАУ "Информационный центр "Дзержинские ведомости"</t>
  </si>
  <si>
    <t xml:space="preserve">Департамент градостроительной деятельности, строительства и охраны объектов культурного наследия города Дзержинска </t>
  </si>
  <si>
    <t>МКУ "Градостроительство"</t>
  </si>
  <si>
    <t>МКУ "Строитель"</t>
  </si>
  <si>
    <t>МБУ "Гражданская защита"</t>
  </si>
  <si>
    <t>МБУ "Инженерно-экологическая служба"</t>
  </si>
  <si>
    <t>МАУ "Дирекция управления парками"</t>
  </si>
  <si>
    <t>КУМИ</t>
  </si>
  <si>
    <t>управление муниципальным имуществом</t>
  </si>
  <si>
    <t>МКУ "ДЭМОС"</t>
  </si>
  <si>
    <t>МБУ "ЦО ПБС"</t>
  </si>
  <si>
    <t>МБУ "ЦО ПБС ОУ"</t>
  </si>
  <si>
    <t>непрограммные расходы по обеспечению деятельности</t>
  </si>
  <si>
    <t>КСП</t>
  </si>
  <si>
    <t>ИТОГО</t>
  </si>
  <si>
    <t>МАУК "ДКХ"</t>
  </si>
  <si>
    <t>310 (приобретение основных средств)</t>
  </si>
  <si>
    <t>МАУ "Бизнес-инкубатор г.Дзержинска"</t>
  </si>
  <si>
    <t>Департамент дорожного хозяйства</t>
  </si>
  <si>
    <t>Управление по делам гражданской обороны и чрезвычайным ситуациям</t>
  </si>
  <si>
    <t>Департамент благоустройства экологии и лесного хозяйства</t>
  </si>
  <si>
    <t>МБУ "Городской архив"</t>
  </si>
  <si>
    <t>Департамент финансов</t>
  </si>
  <si>
    <t>211 (заработная плата)</t>
  </si>
  <si>
    <t>МКУ "Городское жилье"</t>
  </si>
  <si>
    <t>Управление муниципального контроля</t>
  </si>
  <si>
    <t>МКУ "АТИ"</t>
  </si>
  <si>
    <t>расходы на содержание аппарата (зарплата с начислениями)</t>
  </si>
  <si>
    <t>расходы за счет субвенции на организацию деятельности КДН</t>
  </si>
  <si>
    <t>расходы за счет субвенции на осуществление деятельности по опеке и попечительству</t>
  </si>
  <si>
    <t>Департамент промышленности, торговли и предпринимательства</t>
  </si>
  <si>
    <t>Городская Дума</t>
  </si>
  <si>
    <t>расходы за счет субвенции на сопровождение аттестации пед. работников</t>
  </si>
  <si>
    <t xml:space="preserve">Управление культуры, спорта, молодежной политики и спорта </t>
  </si>
  <si>
    <t>214(По прочим несоциальным выплатам в натуральной форме)</t>
  </si>
  <si>
    <t>260 (Социальное обеспечение)</t>
  </si>
  <si>
    <t>212 (прочие выплаты)</t>
  </si>
  <si>
    <t>исполнение решений судебных органов</t>
  </si>
  <si>
    <t>Информация о кредиторской задолженности по бюджетной и внебюджетной деятельности по ответственным структурным подразделениям г.Дзержинска на 01.07.2026</t>
  </si>
  <si>
    <t>000 Другие расходы</t>
  </si>
  <si>
    <t>Расходы на мероприятия по возмещению затрат на проведение ремонта теплоэнергетического оборудования МУП "Дзержинск-Энерго"</t>
  </si>
  <si>
    <t>МБУ "ЦО ПБС УКМПиС"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</si>
</sst>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4" fontId="0" fillId="0" borderId="0" xfId="0" applyNumberForma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4" fontId="0" fillId="0" borderId="0" xfId="0" applyNumberFormat="1" applyFill="1"/>
    <xf numFmtId="4" fontId="2" fillId="0" borderId="4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right" vertical="center"/>
    </xf>
    <xf numFmtId="4" fontId="4" fillId="0" borderId="3" xfId="0" applyNumberFormat="1" applyFont="1" applyBorder="1" applyAlignment="1">
      <alignment horizontal="right"/>
    </xf>
    <xf numFmtId="2" fontId="0" fillId="0" borderId="0" xfId="0" applyNumberForma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0" fontId="2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47;%20&#1080;&#1090;&#1086;&#1075;%20&#1089;&#1074;&#1086;&#1076;%20&#1087;&#1086;%20&#1086;&#1089;&#1087;_01.07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_01072026"/>
      <sheetName val="БУ_01072026"/>
      <sheetName val="для руководства (2)"/>
      <sheetName val="Публ"/>
      <sheetName val="Лист1"/>
    </sheetNames>
    <sheetDataSet>
      <sheetData sheetId="0"/>
      <sheetData sheetId="1"/>
      <sheetData sheetId="2">
        <row r="5">
          <cell r="E5">
            <v>90010185.360000014</v>
          </cell>
          <cell r="I5">
            <v>90725610.150000006</v>
          </cell>
          <cell r="P5">
            <v>105238.07</v>
          </cell>
          <cell r="V5">
            <v>2462740.3700000006</v>
          </cell>
          <cell r="AH5">
            <v>421206.55</v>
          </cell>
          <cell r="AJ5">
            <v>45.61</v>
          </cell>
          <cell r="AL5">
            <v>732.88</v>
          </cell>
          <cell r="AN5">
            <v>49979</v>
          </cell>
        </row>
        <row r="12">
          <cell r="E12">
            <v>4876228.96</v>
          </cell>
          <cell r="I12">
            <v>2476813.08</v>
          </cell>
          <cell r="AH12">
            <v>2776.35</v>
          </cell>
          <cell r="AN12">
            <v>22337.49</v>
          </cell>
        </row>
        <row r="13">
          <cell r="E13">
            <v>40885134.289999984</v>
          </cell>
          <cell r="I13">
            <v>26664425.640000015</v>
          </cell>
          <cell r="P13">
            <v>1342.94</v>
          </cell>
          <cell r="T13">
            <v>27230.42</v>
          </cell>
          <cell r="V13">
            <v>18167.560000000001</v>
          </cell>
          <cell r="AH13">
            <v>346644.69</v>
          </cell>
        </row>
        <row r="14">
          <cell r="E14">
            <v>4308938.63</v>
          </cell>
          <cell r="I14">
            <v>2800219.54</v>
          </cell>
          <cell r="V14">
            <v>51512.07</v>
          </cell>
          <cell r="AH14">
            <v>13036.01</v>
          </cell>
        </row>
        <row r="15">
          <cell r="V15">
            <v>6900</v>
          </cell>
        </row>
        <row r="16">
          <cell r="E16">
            <v>4674290.32</v>
          </cell>
          <cell r="I16">
            <v>3356319.09</v>
          </cell>
          <cell r="V16">
            <v>1909.4</v>
          </cell>
          <cell r="AH16">
            <v>8942.0400000000009</v>
          </cell>
        </row>
        <row r="17">
          <cell r="E17">
            <v>50268487.590000004</v>
          </cell>
          <cell r="G17">
            <v>500</v>
          </cell>
          <cell r="I17">
            <v>32504753.890000004</v>
          </cell>
          <cell r="J17">
            <v>42183</v>
          </cell>
          <cell r="R17">
            <v>28544098.960000001</v>
          </cell>
          <cell r="V17">
            <v>272935.18999999994</v>
          </cell>
          <cell r="AH17">
            <v>153594.1</v>
          </cell>
          <cell r="AJ17">
            <v>2299</v>
          </cell>
        </row>
        <row r="22">
          <cell r="E22">
            <v>597291.49</v>
          </cell>
          <cell r="I22">
            <v>286257.02</v>
          </cell>
          <cell r="T22">
            <v>840</v>
          </cell>
          <cell r="AH22">
            <v>6694.4</v>
          </cell>
          <cell r="AJ22">
            <v>435102</v>
          </cell>
        </row>
        <row r="23">
          <cell r="E23">
            <v>1131977.28</v>
          </cell>
          <cell r="I23">
            <v>540512.56000000006</v>
          </cell>
          <cell r="L23">
            <v>1860</v>
          </cell>
          <cell r="P23">
            <v>7114.4699999999993</v>
          </cell>
          <cell r="T23">
            <v>50350</v>
          </cell>
          <cell r="AJ23">
            <v>557</v>
          </cell>
          <cell r="AN23">
            <v>24108.36</v>
          </cell>
        </row>
        <row r="24">
          <cell r="E24">
            <v>136993</v>
          </cell>
          <cell r="I24">
            <v>689167.04</v>
          </cell>
          <cell r="L24">
            <v>48138</v>
          </cell>
          <cell r="T24">
            <v>750</v>
          </cell>
          <cell r="V24">
            <v>70441.8</v>
          </cell>
          <cell r="AJ24">
            <v>978</v>
          </cell>
        </row>
        <row r="25">
          <cell r="E25">
            <v>2627036.37</v>
          </cell>
          <cell r="I25">
            <v>1186104.8700000001</v>
          </cell>
          <cell r="P25">
            <v>910.41</v>
          </cell>
          <cell r="T25">
            <v>6510</v>
          </cell>
          <cell r="V25">
            <v>429460</v>
          </cell>
          <cell r="AJ25">
            <v>20518</v>
          </cell>
          <cell r="AN25">
            <v>167801.05</v>
          </cell>
        </row>
        <row r="34">
          <cell r="E34">
            <v>7961459.1200000001</v>
          </cell>
          <cell r="I34">
            <v>4071473.6100000003</v>
          </cell>
          <cell r="R34">
            <v>24254432.210000001</v>
          </cell>
          <cell r="T34">
            <v>40504743.310000002</v>
          </cell>
          <cell r="V34">
            <v>83482.720000000001</v>
          </cell>
          <cell r="AH34">
            <v>46219.02</v>
          </cell>
          <cell r="AJ34">
            <v>425816</v>
          </cell>
        </row>
        <row r="35">
          <cell r="E35">
            <v>181989.2</v>
          </cell>
          <cell r="I35">
            <v>115381.62</v>
          </cell>
          <cell r="P35">
            <v>893.38</v>
          </cell>
        </row>
        <row r="49">
          <cell r="E49">
            <v>1822442.96</v>
          </cell>
          <cell r="I49">
            <v>1267884.18</v>
          </cell>
          <cell r="L49">
            <v>174019.28</v>
          </cell>
          <cell r="P49">
            <v>29208.98</v>
          </cell>
          <cell r="R49">
            <v>282601.73</v>
          </cell>
          <cell r="T49">
            <v>2080516.5</v>
          </cell>
          <cell r="V49">
            <v>152091.58000000002</v>
          </cell>
          <cell r="AJ49">
            <v>157791</v>
          </cell>
        </row>
        <row r="50">
          <cell r="E50">
            <v>1529269.29</v>
          </cell>
          <cell r="I50">
            <v>674905.51</v>
          </cell>
          <cell r="AH50">
            <v>8926.7199999999993</v>
          </cell>
        </row>
        <row r="61">
          <cell r="E61">
            <v>844585.68</v>
          </cell>
          <cell r="I61">
            <v>472351.31</v>
          </cell>
          <cell r="R61">
            <v>1543352.14</v>
          </cell>
          <cell r="AH61">
            <v>20881.349999999999</v>
          </cell>
        </row>
        <row r="69">
          <cell r="E69">
            <v>600876.18999999994</v>
          </cell>
          <cell r="I69">
            <v>367834.58</v>
          </cell>
          <cell r="T69">
            <v>55613.81</v>
          </cell>
          <cell r="V69">
            <v>7500</v>
          </cell>
          <cell r="AH69">
            <v>2356.3000000000002</v>
          </cell>
          <cell r="AJ69">
            <v>191</v>
          </cell>
        </row>
        <row r="70">
          <cell r="E70">
            <v>504119.45</v>
          </cell>
          <cell r="I70">
            <v>196746.6</v>
          </cell>
          <cell r="L70">
            <v>13020</v>
          </cell>
        </row>
        <row r="71">
          <cell r="E71">
            <v>2653724.5499999998</v>
          </cell>
          <cell r="I71">
            <v>1277504.8900000001</v>
          </cell>
          <cell r="P71">
            <v>5925.35</v>
          </cell>
          <cell r="R71">
            <v>1189281.1199999999</v>
          </cell>
          <cell r="T71">
            <v>43262.07</v>
          </cell>
          <cell r="V71">
            <v>523533</v>
          </cell>
          <cell r="AH71">
            <v>3461.98</v>
          </cell>
          <cell r="AJ71">
            <v>71497</v>
          </cell>
        </row>
        <row r="75">
          <cell r="E75">
            <v>1910015.4300000002</v>
          </cell>
          <cell r="I75">
            <v>812012.15</v>
          </cell>
          <cell r="P75">
            <v>1635.08</v>
          </cell>
          <cell r="T75">
            <v>2500</v>
          </cell>
          <cell r="V75">
            <v>2193325.5900000003</v>
          </cell>
          <cell r="AH75">
            <v>3018.34</v>
          </cell>
          <cell r="AJ75">
            <v>300848</v>
          </cell>
        </row>
        <row r="83">
          <cell r="E83">
            <v>239962.98</v>
          </cell>
          <cell r="I83">
            <v>118102.05</v>
          </cell>
          <cell r="P83">
            <v>1090.05</v>
          </cell>
          <cell r="V83">
            <v>10321</v>
          </cell>
          <cell r="AN83">
            <v>5050</v>
          </cell>
        </row>
        <row r="84">
          <cell r="E84">
            <v>2694121.35</v>
          </cell>
          <cell r="I84">
            <v>1250259.44</v>
          </cell>
          <cell r="R84">
            <v>953666.55</v>
          </cell>
          <cell r="AH84">
            <v>2357.3000000000002</v>
          </cell>
        </row>
        <row r="87">
          <cell r="P87">
            <v>959435.89</v>
          </cell>
          <cell r="T87">
            <v>2454898.23</v>
          </cell>
          <cell r="AJ87">
            <v>1374883.74</v>
          </cell>
        </row>
        <row r="88">
          <cell r="E88">
            <v>610027.25</v>
          </cell>
          <cell r="I88">
            <v>311235.3</v>
          </cell>
          <cell r="L88">
            <v>16740</v>
          </cell>
          <cell r="V88">
            <v>1401328.6399999999</v>
          </cell>
          <cell r="AJ88">
            <v>38639</v>
          </cell>
          <cell r="AN88">
            <v>2107.37</v>
          </cell>
        </row>
        <row r="91">
          <cell r="E91">
            <v>10800963.85</v>
          </cell>
          <cell r="I91">
            <v>8467003.0700000003</v>
          </cell>
          <cell r="AH91">
            <v>56106</v>
          </cell>
        </row>
        <row r="92">
          <cell r="E92">
            <v>44039.47</v>
          </cell>
          <cell r="I92">
            <v>27589.42</v>
          </cell>
        </row>
        <row r="93">
          <cell r="E93">
            <v>219439.02</v>
          </cell>
          <cell r="I93">
            <v>240637.08</v>
          </cell>
          <cell r="AH93">
            <v>6613.44</v>
          </cell>
        </row>
        <row r="94">
          <cell r="E94">
            <v>21251.87</v>
          </cell>
          <cell r="I94">
            <v>12142.29</v>
          </cell>
        </row>
        <row r="103">
          <cell r="E103">
            <v>1640577.89</v>
          </cell>
          <cell r="I103">
            <v>1055247.29</v>
          </cell>
          <cell r="V103">
            <v>18800</v>
          </cell>
          <cell r="AJ103">
            <v>9000</v>
          </cell>
        </row>
        <row r="104">
          <cell r="E104">
            <v>903602.69</v>
          </cell>
          <cell r="I104">
            <v>488675.50999999995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abSelected="1" zoomScale="75" zoomScaleNormal="75" workbookViewId="0">
      <selection activeCell="P17" sqref="P17"/>
    </sheetView>
  </sheetViews>
  <sheetFormatPr defaultRowHeight="15" x14ac:dyDescent="0.25"/>
  <cols>
    <col min="1" max="1" width="25.42578125" style="8" customWidth="1"/>
    <col min="2" max="2" width="28.7109375" style="8" customWidth="1"/>
    <col min="3" max="3" width="18.140625" style="14" customWidth="1"/>
    <col min="4" max="4" width="15.28515625" style="14" customWidth="1"/>
    <col min="5" max="5" width="18.7109375" style="14" customWidth="1"/>
    <col min="6" max="6" width="14.85546875" style="14" customWidth="1"/>
    <col min="7" max="7" width="12.7109375" style="14" customWidth="1"/>
    <col min="8" max="8" width="14.5703125" style="14" customWidth="1"/>
    <col min="9" max="9" width="19.5703125" style="14" customWidth="1"/>
    <col min="10" max="10" width="14.85546875" style="14" customWidth="1"/>
    <col min="11" max="11" width="16.140625" style="14" customWidth="1"/>
    <col min="12" max="12" width="15.85546875" style="14" customWidth="1"/>
    <col min="13" max="13" width="19.7109375" style="14" customWidth="1"/>
    <col min="14" max="14" width="14.42578125" style="14" customWidth="1"/>
    <col min="15" max="15" width="17.140625" style="14" customWidth="1"/>
    <col min="16" max="16" width="13.28515625" style="14" customWidth="1"/>
    <col min="17" max="17" width="17.140625" style="12" customWidth="1"/>
    <col min="18" max="18" width="38.5703125" style="14" customWidth="1"/>
    <col min="19" max="19" width="13.85546875" style="14" customWidth="1"/>
    <col min="20" max="20" width="10.28515625" style="14" customWidth="1"/>
    <col min="21" max="16384" width="9.140625" style="14"/>
  </cols>
  <sheetData>
    <row r="1" spans="1:18" ht="51.75" customHeight="1" x14ac:dyDescent="0.25">
      <c r="A1" s="46" t="s">
        <v>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s="5" customFormat="1" ht="97.5" customHeight="1" x14ac:dyDescent="0.25">
      <c r="A2" s="31" t="s">
        <v>0</v>
      </c>
      <c r="B2" s="17" t="s">
        <v>1</v>
      </c>
      <c r="C2" s="1" t="s">
        <v>45</v>
      </c>
      <c r="D2" s="1" t="s">
        <v>58</v>
      </c>
      <c r="E2" s="1" t="s">
        <v>2</v>
      </c>
      <c r="F2" s="1" t="s">
        <v>56</v>
      </c>
      <c r="G2" s="1" t="s">
        <v>3</v>
      </c>
      <c r="H2" s="2" t="s">
        <v>4</v>
      </c>
      <c r="I2" s="2" t="s">
        <v>5</v>
      </c>
      <c r="J2" s="1" t="s">
        <v>6</v>
      </c>
      <c r="K2" s="1" t="s">
        <v>7</v>
      </c>
      <c r="L2" s="1" t="s">
        <v>57</v>
      </c>
      <c r="M2" s="1" t="s">
        <v>8</v>
      </c>
      <c r="N2" s="1" t="s">
        <v>38</v>
      </c>
      <c r="O2" s="1" t="s">
        <v>9</v>
      </c>
      <c r="P2" s="32" t="s">
        <v>61</v>
      </c>
      <c r="Q2" s="1" t="s">
        <v>10</v>
      </c>
      <c r="R2" s="4"/>
    </row>
    <row r="3" spans="1:18" ht="49.5" customHeight="1" x14ac:dyDescent="0.25">
      <c r="A3" s="33" t="s">
        <v>11</v>
      </c>
      <c r="B3" s="18" t="s">
        <v>12</v>
      </c>
      <c r="C3" s="22">
        <f>SUM('[1]для руководства (2)'!E5)</f>
        <v>90010185.360000014</v>
      </c>
      <c r="E3" s="22">
        <f>SUM('[1]для руководства (2)'!I5)</f>
        <v>90725610.150000006</v>
      </c>
      <c r="F3" s="22"/>
      <c r="G3" s="22"/>
      <c r="H3" s="22">
        <f>SUM('[1]для руководства (2)'!P5)</f>
        <v>105238.07</v>
      </c>
      <c r="I3" s="22"/>
      <c r="J3" s="22"/>
      <c r="K3" s="22">
        <f>SUM('[1]для руководства (2)'!V5)</f>
        <v>2462740.3700000006</v>
      </c>
      <c r="L3" s="22">
        <f>SUM('[1]для руководства (2)'!AH5)</f>
        <v>421206.55</v>
      </c>
      <c r="M3" s="22">
        <f>SUM('[1]для руководства (2)'!AJ5)</f>
        <v>45.61</v>
      </c>
      <c r="N3" s="22">
        <f>SUM('[1]для руководства (2)'!AL5)</f>
        <v>732.88</v>
      </c>
      <c r="O3" s="22">
        <f>SUM('[1]для руководства (2)'!AN5)</f>
        <v>49979</v>
      </c>
      <c r="P3" s="22"/>
      <c r="Q3" s="24">
        <f t="shared" ref="Q3:Q10" si="0">SUM(C3:O3)</f>
        <v>183775737.99000004</v>
      </c>
      <c r="R3" s="15"/>
    </row>
    <row r="4" spans="1:18" ht="54" customHeight="1" x14ac:dyDescent="0.25">
      <c r="A4" s="17" t="s">
        <v>13</v>
      </c>
      <c r="B4" s="18" t="s">
        <v>12</v>
      </c>
      <c r="C4" s="22">
        <f>SUM('[1]для руководства (2)'!E13)</f>
        <v>40885134.289999984</v>
      </c>
      <c r="D4" s="22"/>
      <c r="E4" s="22">
        <f>SUM('[1]для руководства (2)'!I13)</f>
        <v>26664425.640000015</v>
      </c>
      <c r="F4" s="22"/>
      <c r="G4" s="22"/>
      <c r="H4" s="22">
        <f>SUM('[1]для руководства (2)'!P13)</f>
        <v>1342.94</v>
      </c>
      <c r="I4" s="22"/>
      <c r="J4" s="22">
        <f>SUM('[1]для руководства (2)'!T13)</f>
        <v>27230.42</v>
      </c>
      <c r="K4" s="22">
        <f>SUM('[1]для руководства (2)'!V13)</f>
        <v>18167.560000000001</v>
      </c>
      <c r="L4" s="22">
        <f>SUM('[1]для руководства (2)'!AH13)</f>
        <v>346644.69</v>
      </c>
      <c r="M4" s="22"/>
      <c r="N4" s="22"/>
      <c r="O4" s="22"/>
      <c r="P4" s="22"/>
      <c r="Q4" s="24">
        <f t="shared" si="0"/>
        <v>67942945.540000007</v>
      </c>
      <c r="R4" s="15"/>
    </row>
    <row r="5" spans="1:18" ht="45.75" customHeight="1" x14ac:dyDescent="0.25">
      <c r="A5" s="43" t="s">
        <v>55</v>
      </c>
      <c r="B5" s="18" t="s">
        <v>14</v>
      </c>
      <c r="C5" s="22">
        <f>SUM('[1]для руководства (2)'!E16)</f>
        <v>4674290.32</v>
      </c>
      <c r="D5" s="22"/>
      <c r="E5" s="22">
        <f>SUM('[1]для руководства (2)'!I16)</f>
        <v>3356319.09</v>
      </c>
      <c r="F5" s="22"/>
      <c r="G5" s="22"/>
      <c r="H5" s="22"/>
      <c r="I5" s="22"/>
      <c r="J5" s="22"/>
      <c r="K5" s="22">
        <f>SUM('[1]для руководства (2)'!V16)</f>
        <v>1909.4</v>
      </c>
      <c r="L5" s="22">
        <f>'[1]для руководства (2)'!AH16</f>
        <v>8942.0400000000009</v>
      </c>
      <c r="M5" s="22"/>
      <c r="N5" s="22"/>
      <c r="O5" s="22"/>
      <c r="P5" s="22"/>
      <c r="Q5" s="24">
        <f t="shared" si="0"/>
        <v>8041460.8500000006</v>
      </c>
      <c r="R5" s="15"/>
    </row>
    <row r="6" spans="1:18" ht="45.75" customHeight="1" x14ac:dyDescent="0.25">
      <c r="A6" s="44"/>
      <c r="B6" s="18" t="s">
        <v>37</v>
      </c>
      <c r="C6" s="22">
        <f>SUM('[1]для руководства (2)'!E14)</f>
        <v>4308938.63</v>
      </c>
      <c r="D6" s="22"/>
      <c r="E6" s="22">
        <f>SUM('[1]для руководства (2)'!I14)</f>
        <v>2800219.54</v>
      </c>
      <c r="F6" s="22"/>
      <c r="G6" s="22"/>
      <c r="H6" s="22"/>
      <c r="I6" s="22"/>
      <c r="J6" s="22"/>
      <c r="K6" s="22">
        <f>SUM('[1]для руководства (2)'!V14)</f>
        <v>51512.07</v>
      </c>
      <c r="L6" s="22">
        <f>'[1]для руководства (2)'!AH14</f>
        <v>13036.01</v>
      </c>
      <c r="M6" s="22"/>
      <c r="N6" s="22"/>
      <c r="O6" s="22"/>
      <c r="P6" s="22"/>
      <c r="Q6" s="24">
        <f t="shared" si="0"/>
        <v>7173706.25</v>
      </c>
      <c r="R6" s="15"/>
    </row>
    <row r="7" spans="1:18" ht="45.75" customHeight="1" x14ac:dyDescent="0.25">
      <c r="A7" s="45"/>
      <c r="B7" s="18" t="s">
        <v>12</v>
      </c>
      <c r="C7" s="22">
        <f>SUM('[1]для руководства (2)'!E17)</f>
        <v>50268487.590000004</v>
      </c>
      <c r="D7" s="22">
        <f>SUM('[1]для руководства (2)'!G17)</f>
        <v>500</v>
      </c>
      <c r="E7" s="22">
        <f>SUM('[1]для руководства (2)'!I17)</f>
        <v>32504753.890000004</v>
      </c>
      <c r="F7" s="22">
        <f>SUM('[1]для руководства (2)'!J17)</f>
        <v>42183</v>
      </c>
      <c r="G7" s="22"/>
      <c r="H7" s="22"/>
      <c r="I7" s="22">
        <f>SUM('[1]для руководства (2)'!R17)</f>
        <v>28544098.960000001</v>
      </c>
      <c r="J7" s="22"/>
      <c r="K7" s="22">
        <f>SUM('[1]для руководства (2)'!V17)</f>
        <v>272935.18999999994</v>
      </c>
      <c r="L7" s="22">
        <f>'[1]для руководства (2)'!AH17</f>
        <v>153594.1</v>
      </c>
      <c r="M7" s="22">
        <f>SUM('[1]для руководства (2)'!AJ17)</f>
        <v>2299</v>
      </c>
      <c r="N7" s="22"/>
      <c r="O7" s="22"/>
      <c r="P7" s="22"/>
      <c r="Q7" s="24">
        <f t="shared" si="0"/>
        <v>111788851.72999999</v>
      </c>
      <c r="R7" s="15"/>
    </row>
    <row r="8" spans="1:18" ht="35.25" customHeight="1" x14ac:dyDescent="0.25">
      <c r="A8" s="40" t="s">
        <v>15</v>
      </c>
      <c r="B8" s="18" t="s">
        <v>16</v>
      </c>
      <c r="C8" s="22">
        <f>SUM('[1]для руководства (2)'!E22)</f>
        <v>597291.49</v>
      </c>
      <c r="D8" s="22"/>
      <c r="E8" s="22">
        <f>SUM('[1]для руководства (2)'!I22)</f>
        <v>286257.02</v>
      </c>
      <c r="F8" s="22"/>
      <c r="G8" s="22"/>
      <c r="H8" s="22"/>
      <c r="I8" s="22"/>
      <c r="J8" s="22">
        <f>SUM('[1]для руководства (2)'!T22)</f>
        <v>840</v>
      </c>
      <c r="K8" s="22"/>
      <c r="L8" s="22">
        <f>'[1]для руководства (2)'!AH22</f>
        <v>6694.4</v>
      </c>
      <c r="M8" s="22">
        <f>'[1]для руководства (2)'!AJ22</f>
        <v>435102</v>
      </c>
      <c r="N8" s="22"/>
      <c r="O8" s="22"/>
      <c r="P8" s="22"/>
      <c r="Q8" s="24">
        <f t="shared" si="0"/>
        <v>1326184.9100000001</v>
      </c>
      <c r="R8" s="15"/>
    </row>
    <row r="9" spans="1:18" ht="26.25" customHeight="1" x14ac:dyDescent="0.25">
      <c r="A9" s="48"/>
      <c r="B9" s="18" t="s">
        <v>46</v>
      </c>
      <c r="C9" s="22">
        <f>SUM('[1]для руководства (2)'!E23)</f>
        <v>1131977.28</v>
      </c>
      <c r="D9" s="22"/>
      <c r="E9" s="22">
        <f>SUM('[1]для руководства (2)'!I23)</f>
        <v>540512.56000000006</v>
      </c>
      <c r="F9" s="22"/>
      <c r="G9" s="22">
        <f>SUM('[1]для руководства (2)'!L23)</f>
        <v>1860</v>
      </c>
      <c r="H9" s="22">
        <f>SUM('[1]для руководства (2)'!P23)</f>
        <v>7114.4699999999993</v>
      </c>
      <c r="I9" s="22"/>
      <c r="J9" s="22">
        <f>SUM('[1]для руководства (2)'!T23)</f>
        <v>50350</v>
      </c>
      <c r="K9" s="22"/>
      <c r="L9" s="22"/>
      <c r="M9" s="22">
        <f>'[1]для руководства (2)'!AJ23</f>
        <v>557</v>
      </c>
      <c r="N9" s="22"/>
      <c r="O9" s="22">
        <f>SUM('[1]для руководства (2)'!AN23)</f>
        <v>24108.36</v>
      </c>
      <c r="P9" s="22"/>
      <c r="Q9" s="24">
        <f t="shared" si="0"/>
        <v>1756479.6700000002</v>
      </c>
      <c r="R9" s="15"/>
    </row>
    <row r="10" spans="1:18" ht="24" customHeight="1" x14ac:dyDescent="0.25">
      <c r="A10" s="48"/>
      <c r="B10" s="18" t="s">
        <v>17</v>
      </c>
      <c r="C10" s="26">
        <f>SUM('[1]для руководства (2)'!E25)</f>
        <v>2627036.37</v>
      </c>
      <c r="D10" s="22"/>
      <c r="E10" s="22">
        <f>SUM('[1]для руководства (2)'!I25)</f>
        <v>1186104.8700000001</v>
      </c>
      <c r="F10" s="22"/>
      <c r="G10" s="22"/>
      <c r="H10" s="22">
        <f>SUM('[1]для руководства (2)'!P25)</f>
        <v>910.41</v>
      </c>
      <c r="I10" s="22"/>
      <c r="J10" s="22">
        <f>SUM('[1]для руководства (2)'!T25)</f>
        <v>6510</v>
      </c>
      <c r="K10" s="22">
        <f>SUM('[1]для руководства (2)'!V25)</f>
        <v>429460</v>
      </c>
      <c r="L10" s="22"/>
      <c r="M10" s="22">
        <f>SUM('[1]для руководства (2)'!AJ25)</f>
        <v>20518</v>
      </c>
      <c r="N10" s="22"/>
      <c r="O10" s="22">
        <f>SUM('[1]для руководства (2)'!AN25)</f>
        <v>167801.05</v>
      </c>
      <c r="P10" s="22"/>
      <c r="Q10" s="24">
        <f t="shared" si="0"/>
        <v>4438340.7</v>
      </c>
      <c r="R10" s="15"/>
    </row>
    <row r="11" spans="1:18" ht="84.75" customHeight="1" x14ac:dyDescent="0.25">
      <c r="A11" s="41"/>
      <c r="B11" s="18" t="s">
        <v>62</v>
      </c>
      <c r="C11" s="26"/>
      <c r="D11" s="22"/>
      <c r="E11" s="22"/>
      <c r="F11" s="22"/>
      <c r="G11" s="22"/>
      <c r="H11" s="22"/>
      <c r="I11" s="22"/>
      <c r="J11" s="22"/>
      <c r="K11" s="25"/>
      <c r="L11" s="22"/>
      <c r="M11" s="22"/>
      <c r="N11" s="22"/>
      <c r="O11" s="23"/>
      <c r="P11" s="34">
        <v>276766.43</v>
      </c>
      <c r="Q11" s="24">
        <f>SUM(C11:P11)</f>
        <v>276766.43</v>
      </c>
      <c r="R11" s="15"/>
    </row>
    <row r="12" spans="1:18" ht="30" customHeight="1" x14ac:dyDescent="0.25">
      <c r="A12" s="33" t="s">
        <v>40</v>
      </c>
      <c r="B12" s="20" t="s">
        <v>18</v>
      </c>
      <c r="C12" s="26">
        <f>SUM('[1]для руководства (2)'!E34)</f>
        <v>7961459.1200000001</v>
      </c>
      <c r="D12" s="22"/>
      <c r="E12" s="22">
        <f>SUM('[1]для руководства (2)'!I34)</f>
        <v>4071473.6100000003</v>
      </c>
      <c r="F12" s="22"/>
      <c r="G12" s="22"/>
      <c r="H12" s="22"/>
      <c r="I12" s="22">
        <f>SUM('[1]для руководства (2)'!R34)</f>
        <v>24254432.210000001</v>
      </c>
      <c r="J12" s="22">
        <f>SUM('[1]для руководства (2)'!T34)</f>
        <v>40504743.310000002</v>
      </c>
      <c r="K12" s="22">
        <f>SUM('[1]для руководства (2)'!V34)</f>
        <v>83482.720000000001</v>
      </c>
      <c r="L12" s="22">
        <f>SUM('[1]для руководства (2)'!AH34)</f>
        <v>46219.02</v>
      </c>
      <c r="M12" s="22">
        <f>SUM('[1]для руководства (2)'!AJ34)</f>
        <v>425816</v>
      </c>
      <c r="N12" s="22"/>
      <c r="O12" s="22"/>
      <c r="P12" s="22"/>
      <c r="Q12" s="24">
        <f t="shared" ref="Q12:Q34" si="1">SUM(C12:O12)</f>
        <v>77347625.989999995</v>
      </c>
      <c r="R12" s="15"/>
    </row>
    <row r="13" spans="1:18" ht="56.25" customHeight="1" x14ac:dyDescent="0.25">
      <c r="A13" s="17" t="s">
        <v>47</v>
      </c>
      <c r="B13" s="19" t="s">
        <v>48</v>
      </c>
      <c r="C13" s="22">
        <f>SUM('[1]для руководства (2)'!E35)</f>
        <v>181989.2</v>
      </c>
      <c r="D13" s="22"/>
      <c r="E13" s="22">
        <f>SUM('[1]для руководства (2)'!I35)</f>
        <v>115381.62</v>
      </c>
      <c r="F13" s="22"/>
      <c r="G13" s="22"/>
      <c r="H13" s="22">
        <f>SUM('[1]для руководства (2)'!P35)</f>
        <v>893.38</v>
      </c>
      <c r="I13" s="22"/>
      <c r="J13" s="22"/>
      <c r="K13" s="22"/>
      <c r="L13" s="22"/>
      <c r="M13" s="22"/>
      <c r="N13" s="22"/>
      <c r="O13" s="22"/>
      <c r="P13" s="22"/>
      <c r="Q13" s="24">
        <f t="shared" si="1"/>
        <v>298264.2</v>
      </c>
      <c r="R13" s="15"/>
    </row>
    <row r="14" spans="1:18" ht="23.25" customHeight="1" x14ac:dyDescent="0.25">
      <c r="A14" s="40" t="s">
        <v>19</v>
      </c>
      <c r="B14" s="18" t="s">
        <v>20</v>
      </c>
      <c r="C14" s="22">
        <f>SUM('[1]для руководства (2)'!E49)</f>
        <v>1822442.96</v>
      </c>
      <c r="D14" s="22"/>
      <c r="E14" s="22">
        <f>SUM('[1]для руководства (2)'!I49)</f>
        <v>1267884.18</v>
      </c>
      <c r="F14" s="22"/>
      <c r="G14" s="22">
        <f>SUM('[1]для руководства (2)'!L49)</f>
        <v>174019.28</v>
      </c>
      <c r="H14" s="22">
        <f>SUM('[1]для руководства (2)'!P49)</f>
        <v>29208.98</v>
      </c>
      <c r="I14" s="22">
        <f>SUM('[1]для руководства (2)'!R49)</f>
        <v>282601.73</v>
      </c>
      <c r="J14" s="22">
        <f>SUM('[1]для руководства (2)'!T49)</f>
        <v>2080516.5</v>
      </c>
      <c r="K14" s="22">
        <f>SUM('[1]для руководства (2)'!V49)</f>
        <v>152091.58000000002</v>
      </c>
      <c r="L14" s="22"/>
      <c r="M14" s="22">
        <f>SUM('[1]для руководства (2)'!AJ49)</f>
        <v>157791</v>
      </c>
      <c r="N14" s="22"/>
      <c r="O14" s="22"/>
      <c r="P14" s="22"/>
      <c r="Q14" s="24">
        <f t="shared" si="1"/>
        <v>5966556.209999999</v>
      </c>
      <c r="R14" s="15"/>
    </row>
    <row r="15" spans="1:18" ht="30" customHeight="1" x14ac:dyDescent="0.25">
      <c r="A15" s="41"/>
      <c r="B15" s="18" t="s">
        <v>43</v>
      </c>
      <c r="C15" s="22">
        <f>SUM('[1]для руководства (2)'!E50)</f>
        <v>1529269.29</v>
      </c>
      <c r="D15" s="22"/>
      <c r="E15" s="22">
        <f>SUM('[1]для руководства (2)'!I50)</f>
        <v>674905.51</v>
      </c>
      <c r="F15" s="22"/>
      <c r="G15" s="22"/>
      <c r="H15" s="22"/>
      <c r="I15" s="22"/>
      <c r="J15" s="22"/>
      <c r="K15" s="23"/>
      <c r="L15" s="22">
        <f>SUM('[1]для руководства (2)'!AH50)</f>
        <v>8926.7199999999993</v>
      </c>
      <c r="M15" s="22"/>
      <c r="N15" s="22"/>
      <c r="O15" s="22"/>
      <c r="P15" s="22"/>
      <c r="Q15" s="24">
        <f t="shared" si="1"/>
        <v>2213101.52</v>
      </c>
      <c r="R15" s="15"/>
    </row>
    <row r="16" spans="1:18" ht="106.5" customHeight="1" x14ac:dyDescent="0.25">
      <c r="A16" s="33" t="s">
        <v>21</v>
      </c>
      <c r="B16" s="18" t="s">
        <v>22</v>
      </c>
      <c r="C16" s="22">
        <f>SUM('[1]для руководства (2)'!E61)</f>
        <v>844585.68</v>
      </c>
      <c r="D16" s="22"/>
      <c r="E16" s="22">
        <f>SUM('[1]для руководства (2)'!I61)</f>
        <v>472351.31</v>
      </c>
      <c r="F16" s="22"/>
      <c r="G16" s="22"/>
      <c r="H16" s="22"/>
      <c r="I16" s="22">
        <f>SUM('[1]для руководства (2)'!R61)</f>
        <v>1543352.14</v>
      </c>
      <c r="J16" s="22"/>
      <c r="K16" s="22"/>
      <c r="L16" s="22">
        <f>SUM('[1]для руководства (2)'!AH61)</f>
        <v>20881.349999999999</v>
      </c>
      <c r="M16" s="22"/>
      <c r="N16" s="22"/>
      <c r="O16" s="22"/>
      <c r="P16" s="22"/>
      <c r="Q16" s="24">
        <f t="shared" si="1"/>
        <v>2881170.48</v>
      </c>
      <c r="R16" s="15"/>
    </row>
    <row r="17" spans="1:20" ht="63.75" customHeight="1" x14ac:dyDescent="0.25">
      <c r="A17" s="40" t="s">
        <v>23</v>
      </c>
      <c r="B17" s="18" t="s">
        <v>24</v>
      </c>
      <c r="C17" s="22">
        <f>SUM('[1]для руководства (2)'!E69)</f>
        <v>600876.18999999994</v>
      </c>
      <c r="D17" s="22"/>
      <c r="E17" s="22">
        <f>SUM('[1]для руководства (2)'!I69)</f>
        <v>367834.58</v>
      </c>
      <c r="F17" s="22"/>
      <c r="G17" s="22"/>
      <c r="H17" s="22"/>
      <c r="I17" s="22"/>
      <c r="J17" s="22">
        <f>SUM('[1]для руководства (2)'!T69)</f>
        <v>55613.81</v>
      </c>
      <c r="K17" s="22">
        <f>SUM('[1]для руководства (2)'!V69)</f>
        <v>7500</v>
      </c>
      <c r="L17" s="22">
        <f>SUM('[1]для руководства (2)'!AH69)</f>
        <v>2356.3000000000002</v>
      </c>
      <c r="M17" s="22">
        <f>SUM('[1]для руководства (2)'!AJ69)</f>
        <v>191</v>
      </c>
      <c r="N17" s="22"/>
      <c r="O17" s="22">
        <v>895</v>
      </c>
      <c r="P17" s="22"/>
      <c r="Q17" s="24">
        <f t="shared" si="1"/>
        <v>1035266.8800000001</v>
      </c>
      <c r="R17" s="15"/>
      <c r="S17" s="15"/>
      <c r="T17" s="16"/>
    </row>
    <row r="18" spans="1:20" ht="92.25" customHeight="1" x14ac:dyDescent="0.25">
      <c r="A18" s="42"/>
      <c r="B18" s="18" t="s">
        <v>25</v>
      </c>
      <c r="C18" s="22">
        <f>SUM('[1]для руководства (2)'!E70)</f>
        <v>504119.45</v>
      </c>
      <c r="D18" s="22"/>
      <c r="E18" s="22">
        <f>SUM('[1]для руководства (2)'!I70)</f>
        <v>196746.6</v>
      </c>
      <c r="F18" s="22"/>
      <c r="G18" s="22">
        <f>SUM('[1]для руководства (2)'!L70)</f>
        <v>13020</v>
      </c>
      <c r="H18" s="22"/>
      <c r="I18" s="22"/>
      <c r="J18" s="22"/>
      <c r="K18" s="22"/>
      <c r="L18" s="22"/>
      <c r="M18" s="22"/>
      <c r="N18" s="22"/>
      <c r="O18" s="22"/>
      <c r="P18" s="22"/>
      <c r="Q18" s="24">
        <f t="shared" si="1"/>
        <v>713886.05</v>
      </c>
      <c r="R18" s="15"/>
    </row>
    <row r="19" spans="1:20" ht="93.75" customHeight="1" x14ac:dyDescent="0.25">
      <c r="A19" s="33" t="s">
        <v>41</v>
      </c>
      <c r="B19" s="18" t="s">
        <v>26</v>
      </c>
      <c r="C19" s="22">
        <f>SUM('[1]для руководства (2)'!E71)</f>
        <v>2653724.5499999998</v>
      </c>
      <c r="D19" s="22"/>
      <c r="E19" s="22">
        <f>SUM('[1]для руководства (2)'!I71)</f>
        <v>1277504.8900000001</v>
      </c>
      <c r="F19" s="22"/>
      <c r="G19" s="22"/>
      <c r="H19" s="22">
        <f>SUM('[1]для руководства (2)'!P71)</f>
        <v>5925.35</v>
      </c>
      <c r="I19" s="22">
        <f>SUM('[1]для руководства (2)'!R71)</f>
        <v>1189281.1199999999</v>
      </c>
      <c r="J19" s="22">
        <f>SUM('[1]для руководства (2)'!T71)</f>
        <v>43262.07</v>
      </c>
      <c r="K19" s="22">
        <f>SUM('[1]для руководства (2)'!V71)</f>
        <v>523533</v>
      </c>
      <c r="L19" s="22">
        <f>SUM('[1]для руководства (2)'!AH71)</f>
        <v>3461.98</v>
      </c>
      <c r="M19" s="22">
        <f>SUM('[1]для руководства (2)'!AJ71)</f>
        <v>71497</v>
      </c>
      <c r="N19" s="22"/>
      <c r="O19" s="22"/>
      <c r="P19" s="22"/>
      <c r="Q19" s="24">
        <f t="shared" si="1"/>
        <v>5768189.9600000009</v>
      </c>
      <c r="R19" s="15"/>
    </row>
    <row r="20" spans="1:20" ht="63.75" customHeight="1" x14ac:dyDescent="0.25">
      <c r="A20" s="33" t="s">
        <v>42</v>
      </c>
      <c r="B20" s="18" t="s">
        <v>27</v>
      </c>
      <c r="C20" s="22">
        <f>SUM('[1]для руководства (2)'!E75)</f>
        <v>1910015.4300000002</v>
      </c>
      <c r="D20" s="22"/>
      <c r="E20" s="22">
        <f>SUM('[1]для руководства (2)'!I75)</f>
        <v>812012.15</v>
      </c>
      <c r="F20" s="22"/>
      <c r="G20" s="22"/>
      <c r="H20" s="22">
        <f>SUM('[1]для руководства (2)'!P75)</f>
        <v>1635.08</v>
      </c>
      <c r="I20" s="22"/>
      <c r="J20" s="22">
        <f>SUM('[1]для руководства (2)'!T75)</f>
        <v>2500</v>
      </c>
      <c r="K20" s="22">
        <f>SUM('[1]для руководства (2)'!V75)</f>
        <v>2193325.5900000003</v>
      </c>
      <c r="L20" s="22">
        <f>SUM('[1]для руководства (2)'!AH75)</f>
        <v>3018.34</v>
      </c>
      <c r="M20" s="22">
        <f>SUM('[1]для руководства (2)'!AJ75)</f>
        <v>300848</v>
      </c>
      <c r="N20" s="22"/>
      <c r="O20" s="22"/>
      <c r="P20" s="22"/>
      <c r="Q20" s="24">
        <f t="shared" si="1"/>
        <v>5223354.59</v>
      </c>
      <c r="R20" s="15"/>
    </row>
    <row r="21" spans="1:20" ht="27.75" customHeight="1" x14ac:dyDescent="0.25">
      <c r="A21" s="35" t="s">
        <v>52</v>
      </c>
      <c r="B21" s="18" t="s">
        <v>39</v>
      </c>
      <c r="C21" s="22">
        <f>SUM('[1]для руководства (2)'!E83)</f>
        <v>239962.98</v>
      </c>
      <c r="D21" s="22"/>
      <c r="E21" s="22">
        <f>SUM('[1]для руководства (2)'!I83)</f>
        <v>118102.05</v>
      </c>
      <c r="F21" s="22"/>
      <c r="G21" s="22"/>
      <c r="H21" s="22">
        <f>SUM('[1]для руководства (2)'!P83)</f>
        <v>1090.05</v>
      </c>
      <c r="I21" s="22"/>
      <c r="J21" s="22"/>
      <c r="K21" s="22">
        <f>SUM('[1]для руководства (2)'!V83)</f>
        <v>10321</v>
      </c>
      <c r="L21" s="22"/>
      <c r="M21" s="22"/>
      <c r="N21" s="22"/>
      <c r="O21" s="22">
        <f>SUM('[1]для руководства (2)'!AN83)</f>
        <v>5050</v>
      </c>
      <c r="P21" s="22"/>
      <c r="Q21" s="24">
        <f t="shared" si="1"/>
        <v>374526.08</v>
      </c>
      <c r="R21" s="15"/>
    </row>
    <row r="22" spans="1:20" ht="55.5" customHeight="1" x14ac:dyDescent="0.25">
      <c r="A22" s="37"/>
      <c r="B22" s="18" t="s">
        <v>28</v>
      </c>
      <c r="C22" s="26">
        <f>SUM('[1]для руководства (2)'!E84)</f>
        <v>2694121.35</v>
      </c>
      <c r="D22" s="22"/>
      <c r="E22" s="22">
        <f>SUM('[1]для руководства (2)'!I84)</f>
        <v>1250259.44</v>
      </c>
      <c r="F22" s="22"/>
      <c r="G22" s="22"/>
      <c r="H22" s="22"/>
      <c r="I22" s="22">
        <f>SUM('[1]для руководства (2)'!R84)</f>
        <v>953666.55</v>
      </c>
      <c r="J22" s="22"/>
      <c r="K22" s="22"/>
      <c r="L22" s="22">
        <f>SUM('[1]для руководства (2)'!AH84)</f>
        <v>2357.3000000000002</v>
      </c>
      <c r="M22" s="22"/>
      <c r="N22" s="22"/>
      <c r="O22" s="22"/>
      <c r="P22" s="22"/>
      <c r="Q22" s="24">
        <f t="shared" si="1"/>
        <v>4900404.6399999997</v>
      </c>
      <c r="R22" s="15"/>
    </row>
    <row r="23" spans="1:20" ht="25.5" x14ac:dyDescent="0.25">
      <c r="A23" s="38" t="s">
        <v>29</v>
      </c>
      <c r="B23" s="18" t="s">
        <v>30</v>
      </c>
      <c r="C23" s="22"/>
      <c r="D23" s="22"/>
      <c r="E23" s="22"/>
      <c r="F23" s="22"/>
      <c r="G23" s="22"/>
      <c r="H23" s="22">
        <f>SUM('[1]для руководства (2)'!P87)</f>
        <v>959435.89</v>
      </c>
      <c r="I23" s="22"/>
      <c r="J23" s="22">
        <f>SUM('[1]для руководства (2)'!T87)</f>
        <v>2454898.23</v>
      </c>
      <c r="K23" s="22"/>
      <c r="L23" s="28"/>
      <c r="M23" s="22">
        <f>SUM('[1]для руководства (2)'!AJ87)</f>
        <v>1374883.74</v>
      </c>
      <c r="N23" s="22"/>
      <c r="O23" s="22"/>
      <c r="P23" s="22"/>
      <c r="Q23" s="24">
        <f t="shared" si="1"/>
        <v>4789217.8600000003</v>
      </c>
      <c r="R23" s="15"/>
    </row>
    <row r="24" spans="1:20" ht="33" customHeight="1" x14ac:dyDescent="0.25">
      <c r="A24" s="39"/>
      <c r="B24" s="18" t="s">
        <v>31</v>
      </c>
      <c r="C24" s="22">
        <f>SUM('[1]для руководства (2)'!E88)</f>
        <v>610027.25</v>
      </c>
      <c r="D24" s="22"/>
      <c r="E24" s="22">
        <f>SUM('[1]для руководства (2)'!I88)</f>
        <v>311235.3</v>
      </c>
      <c r="F24" s="22"/>
      <c r="G24" s="22">
        <f>SUM('[1]для руководства (2)'!L88)</f>
        <v>16740</v>
      </c>
      <c r="H24" s="22"/>
      <c r="I24" s="22"/>
      <c r="J24" s="22"/>
      <c r="K24" s="22">
        <f>SUM('[1]для руководства (2)'!V88)</f>
        <v>1401328.6399999999</v>
      </c>
      <c r="L24" s="22"/>
      <c r="M24" s="22">
        <f>SUM('[1]для руководства (2)'!AJ88)</f>
        <v>38639</v>
      </c>
      <c r="N24" s="22"/>
      <c r="O24" s="22">
        <f>SUM('[1]для руководства (2)'!AN88)</f>
        <v>2107.37</v>
      </c>
      <c r="P24" s="22"/>
      <c r="Q24" s="24">
        <f t="shared" si="1"/>
        <v>2380077.56</v>
      </c>
      <c r="R24" s="15"/>
    </row>
    <row r="25" spans="1:20" ht="37.5" customHeight="1" x14ac:dyDescent="0.25">
      <c r="A25" s="35" t="s">
        <v>44</v>
      </c>
      <c r="B25" s="18" t="s">
        <v>49</v>
      </c>
      <c r="C25" s="22">
        <f>SUM('[1]для руководства (2)'!E91)</f>
        <v>10800963.85</v>
      </c>
      <c r="D25" s="22"/>
      <c r="E25" s="22">
        <f>SUM('[1]для руководства (2)'!I91)</f>
        <v>8467003.0700000003</v>
      </c>
      <c r="F25" s="22"/>
      <c r="G25" s="22"/>
      <c r="H25" s="22"/>
      <c r="I25" s="22"/>
      <c r="J25" s="22"/>
      <c r="K25" s="30"/>
      <c r="L25" s="22">
        <f>SUM('[1]для руководства (2)'!AH91)</f>
        <v>56106</v>
      </c>
      <c r="M25" s="22"/>
      <c r="N25" s="22"/>
      <c r="O25" s="22"/>
      <c r="P25" s="22"/>
      <c r="Q25" s="24">
        <f t="shared" si="1"/>
        <v>19324072.920000002</v>
      </c>
      <c r="R25" s="15"/>
    </row>
    <row r="26" spans="1:20" ht="37.5" customHeight="1" x14ac:dyDescent="0.25">
      <c r="A26" s="36"/>
      <c r="B26" s="18" t="s">
        <v>50</v>
      </c>
      <c r="C26" s="22">
        <f>SUM('[1]для руководства (2)'!E92)</f>
        <v>44039.47</v>
      </c>
      <c r="D26" s="22"/>
      <c r="E26" s="22">
        <f>SUM('[1]для руководства (2)'!I92)</f>
        <v>27589.42</v>
      </c>
      <c r="F26" s="22"/>
      <c r="G26" s="22"/>
      <c r="H26" s="22"/>
      <c r="I26" s="22"/>
      <c r="J26" s="22"/>
      <c r="K26" s="22"/>
      <c r="L26" s="22"/>
      <c r="M26" s="22"/>
      <c r="N26" s="25"/>
      <c r="O26" s="22"/>
      <c r="P26" s="22"/>
      <c r="Q26" s="24">
        <f t="shared" si="1"/>
        <v>71628.89</v>
      </c>
      <c r="R26" s="15"/>
    </row>
    <row r="27" spans="1:20" ht="37.5" customHeight="1" x14ac:dyDescent="0.25">
      <c r="A27" s="36"/>
      <c r="B27" s="18" t="s">
        <v>51</v>
      </c>
      <c r="C27" s="22">
        <f>SUM('[1]для руководства (2)'!E93)</f>
        <v>219439.02</v>
      </c>
      <c r="D27" s="22"/>
      <c r="E27" s="22">
        <f>SUM('[1]для руководства (2)'!I93)</f>
        <v>240637.08</v>
      </c>
      <c r="F27" s="22"/>
      <c r="G27" s="22"/>
      <c r="H27" s="22"/>
      <c r="I27" s="22"/>
      <c r="J27" s="22"/>
      <c r="K27" s="22"/>
      <c r="L27" s="22">
        <f>SUM('[1]для руководства (2)'!AH93)</f>
        <v>6613.44</v>
      </c>
      <c r="M27" s="22"/>
      <c r="N27" s="22"/>
      <c r="O27" s="22"/>
      <c r="P27" s="22"/>
      <c r="Q27" s="24">
        <f t="shared" si="1"/>
        <v>466689.54</v>
      </c>
      <c r="R27" s="15"/>
    </row>
    <row r="28" spans="1:20" ht="37.5" customHeight="1" x14ac:dyDescent="0.25">
      <c r="A28" s="36"/>
      <c r="B28" s="18" t="s">
        <v>54</v>
      </c>
      <c r="C28" s="22">
        <f>SUM('[1]для руководства (2)'!E94)</f>
        <v>21251.87</v>
      </c>
      <c r="D28" s="22"/>
      <c r="E28" s="22">
        <f>SUM('[1]для руководства (2)'!I94)</f>
        <v>12142.29</v>
      </c>
      <c r="F28" s="22"/>
      <c r="G28" s="22"/>
      <c r="H28" s="22"/>
      <c r="I28" s="22"/>
      <c r="J28" s="22"/>
      <c r="K28" s="29"/>
      <c r="L28" s="22"/>
      <c r="M28" s="22"/>
      <c r="N28" s="22"/>
      <c r="O28" s="22"/>
      <c r="P28" s="22"/>
      <c r="Q28" s="24">
        <f t="shared" si="1"/>
        <v>33394.160000000003</v>
      </c>
      <c r="R28" s="15"/>
    </row>
    <row r="29" spans="1:20" ht="37.5" customHeight="1" x14ac:dyDescent="0.25">
      <c r="A29" s="36"/>
      <c r="B29" s="18" t="s">
        <v>32</v>
      </c>
      <c r="C29" s="22">
        <f>SUM('[1]для руководства (2)'!E24)</f>
        <v>136993</v>
      </c>
      <c r="D29" s="22"/>
      <c r="E29" s="22">
        <f>SUM('[1]для руководства (2)'!I24)</f>
        <v>689167.04</v>
      </c>
      <c r="F29" s="22"/>
      <c r="G29" s="22">
        <f>SUM('[1]для руководства (2)'!L24)</f>
        <v>48138</v>
      </c>
      <c r="H29" s="22"/>
      <c r="I29" s="22"/>
      <c r="J29" s="22">
        <f>SUM('[1]для руководства (2)'!T24)</f>
        <v>750</v>
      </c>
      <c r="K29" s="22">
        <f>SUM('[1]для руководства (2)'!V24)</f>
        <v>70441.8</v>
      </c>
      <c r="L29" s="22"/>
      <c r="M29" s="22">
        <f>SUM('[1]для руководства (2)'!AJ24)</f>
        <v>978</v>
      </c>
      <c r="N29" s="22"/>
      <c r="O29" s="22"/>
      <c r="P29" s="22"/>
      <c r="Q29" s="24">
        <f t="shared" si="1"/>
        <v>946467.84000000008</v>
      </c>
      <c r="R29" s="15"/>
    </row>
    <row r="30" spans="1:20" ht="37.5" customHeight="1" x14ac:dyDescent="0.25">
      <c r="A30" s="36"/>
      <c r="B30" s="18" t="s">
        <v>33</v>
      </c>
      <c r="C30" s="22">
        <f>SUM('[1]для руководства (2)'!E12)</f>
        <v>4876228.96</v>
      </c>
      <c r="D30" s="22"/>
      <c r="E30" s="22">
        <f>SUM('[1]для руководства (2)'!I12)</f>
        <v>2476813.08</v>
      </c>
      <c r="F30" s="22"/>
      <c r="G30" s="22"/>
      <c r="H30" s="22"/>
      <c r="I30" s="22"/>
      <c r="J30" s="22"/>
      <c r="K30" s="22"/>
      <c r="L30" s="22">
        <f>SUM('[1]для руководства (2)'!AH12)</f>
        <v>2776.35</v>
      </c>
      <c r="M30" s="22"/>
      <c r="N30" s="22"/>
      <c r="O30" s="22">
        <f>SUM('[1]для руководства (2)'!AN12)</f>
        <v>22337.49</v>
      </c>
      <c r="P30" s="22"/>
      <c r="Q30" s="24">
        <f t="shared" si="1"/>
        <v>7378155.8799999999</v>
      </c>
      <c r="R30" s="15"/>
    </row>
    <row r="31" spans="1:20" ht="42.75" customHeight="1" x14ac:dyDescent="0.25">
      <c r="A31" s="36"/>
      <c r="B31" s="18" t="s">
        <v>63</v>
      </c>
      <c r="C31" s="22"/>
      <c r="D31" s="22"/>
      <c r="E31" s="22"/>
      <c r="F31" s="22"/>
      <c r="G31" s="22"/>
      <c r="H31" s="22"/>
      <c r="I31" s="22"/>
      <c r="J31" s="22"/>
      <c r="K31" s="22">
        <f>SUM('[1]для руководства (2)'!V15)</f>
        <v>6900</v>
      </c>
      <c r="L31" s="22"/>
      <c r="M31" s="22"/>
      <c r="N31" s="22"/>
      <c r="O31" s="22"/>
      <c r="P31" s="22"/>
      <c r="Q31" s="24">
        <f t="shared" si="1"/>
        <v>6900</v>
      </c>
      <c r="R31" s="15"/>
    </row>
    <row r="32" spans="1:20" ht="44.25" customHeight="1" x14ac:dyDescent="0.25">
      <c r="A32" s="37"/>
      <c r="B32" s="18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5">
        <v>423923.18</v>
      </c>
      <c r="N32" s="22"/>
      <c r="O32" s="22"/>
      <c r="P32" s="22"/>
      <c r="Q32" s="24">
        <f t="shared" si="1"/>
        <v>423923.18</v>
      </c>
      <c r="R32" s="15"/>
    </row>
    <row r="33" spans="1:18" ht="30.75" customHeight="1" x14ac:dyDescent="0.25">
      <c r="A33" s="17" t="s">
        <v>53</v>
      </c>
      <c r="B33" s="21" t="s">
        <v>34</v>
      </c>
      <c r="C33" s="22">
        <f>SUM('[1]для руководства (2)'!E103)</f>
        <v>1640577.89</v>
      </c>
      <c r="D33" s="22"/>
      <c r="E33" s="22">
        <f>SUM('[1]для руководства (2)'!I103)</f>
        <v>1055247.29</v>
      </c>
      <c r="F33" s="22"/>
      <c r="G33" s="22"/>
      <c r="H33" s="22"/>
      <c r="I33" s="22"/>
      <c r="J33" s="22"/>
      <c r="K33" s="22">
        <f>SUM('[1]для руководства (2)'!V103)</f>
        <v>18800</v>
      </c>
      <c r="L33" s="22"/>
      <c r="M33" s="22">
        <f>SUM('[1]для руководства (2)'!AJ103)</f>
        <v>9000</v>
      </c>
      <c r="N33" s="22"/>
      <c r="O33" s="22"/>
      <c r="P33" s="22"/>
      <c r="Q33" s="24">
        <f t="shared" si="1"/>
        <v>2723625.1799999997</v>
      </c>
      <c r="R33" s="15"/>
    </row>
    <row r="34" spans="1:18" ht="25.5" x14ac:dyDescent="0.25">
      <c r="A34" s="17" t="s">
        <v>35</v>
      </c>
      <c r="B34" s="21" t="s">
        <v>34</v>
      </c>
      <c r="C34" s="22">
        <f>SUM('[1]для руководства (2)'!E104)</f>
        <v>903602.69</v>
      </c>
      <c r="D34" s="22"/>
      <c r="E34" s="22">
        <f>SUM('[1]для руководства (2)'!I104)</f>
        <v>488675.50999999995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4">
        <f t="shared" si="1"/>
        <v>1392278.2</v>
      </c>
      <c r="R34" s="15"/>
    </row>
    <row r="35" spans="1:18" x14ac:dyDescent="0.25">
      <c r="A35" s="3"/>
      <c r="B35" s="13" t="s">
        <v>36</v>
      </c>
      <c r="C35" s="27">
        <f>SUM(C3:C34)</f>
        <v>234699031.53</v>
      </c>
      <c r="D35" s="27">
        <f>SUM(D4:D34)</f>
        <v>500</v>
      </c>
      <c r="E35" s="27">
        <f t="shared" ref="E35:Q35" si="2">SUM(E3:E34)</f>
        <v>182457168.78000006</v>
      </c>
      <c r="F35" s="27">
        <f t="shared" si="2"/>
        <v>42183</v>
      </c>
      <c r="G35" s="27">
        <f t="shared" si="2"/>
        <v>253777.28</v>
      </c>
      <c r="H35" s="27">
        <f t="shared" si="2"/>
        <v>1112794.6200000001</v>
      </c>
      <c r="I35" s="27">
        <f t="shared" si="2"/>
        <v>56767432.709999993</v>
      </c>
      <c r="J35" s="27">
        <f t="shared" si="2"/>
        <v>45227214.340000004</v>
      </c>
      <c r="K35" s="27">
        <f t="shared" si="2"/>
        <v>7704448.9199999999</v>
      </c>
      <c r="L35" s="27">
        <f t="shared" si="2"/>
        <v>1102834.5900000001</v>
      </c>
      <c r="M35" s="27">
        <f t="shared" si="2"/>
        <v>3262088.53</v>
      </c>
      <c r="N35" s="27">
        <f t="shared" si="2"/>
        <v>732.88</v>
      </c>
      <c r="O35" s="27">
        <f t="shared" si="2"/>
        <v>272278.26999999996</v>
      </c>
      <c r="P35" s="27">
        <f t="shared" si="2"/>
        <v>276766.43</v>
      </c>
      <c r="Q35" s="27">
        <f t="shared" si="2"/>
        <v>533179251.88</v>
      </c>
      <c r="R35" s="15"/>
    </row>
    <row r="36" spans="1:18" x14ac:dyDescent="0.25">
      <c r="A36" s="6"/>
      <c r="B36" s="6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0"/>
    </row>
    <row r="37" spans="1:18" x14ac:dyDescent="0.25">
      <c r="A37" s="7"/>
      <c r="B37" s="7"/>
      <c r="Q37" s="10"/>
      <c r="R37" s="15"/>
    </row>
    <row r="38" spans="1:18" x14ac:dyDescent="0.25">
      <c r="Q38" s="10"/>
    </row>
    <row r="39" spans="1:18" x14ac:dyDescent="0.25">
      <c r="A39" s="9"/>
      <c r="Q39" s="10"/>
    </row>
    <row r="40" spans="1:18" x14ac:dyDescent="0.25">
      <c r="Q40" s="11"/>
    </row>
    <row r="41" spans="1:18" x14ac:dyDescent="0.25">
      <c r="Q41" s="10"/>
    </row>
    <row r="42" spans="1:18" x14ac:dyDescent="0.25">
      <c r="Q42" s="10"/>
    </row>
    <row r="43" spans="1:18" x14ac:dyDescent="0.25">
      <c r="Q43" s="10"/>
    </row>
    <row r="45" spans="1:18" x14ac:dyDescent="0.25">
      <c r="Q45" s="14"/>
    </row>
    <row r="46" spans="1:18" x14ac:dyDescent="0.25">
      <c r="A46" s="14"/>
      <c r="B46" s="14"/>
      <c r="Q46" s="14"/>
    </row>
    <row r="47" spans="1:18" x14ac:dyDescent="0.25">
      <c r="Q47" s="14"/>
    </row>
    <row r="48" spans="1:18" x14ac:dyDescent="0.25">
      <c r="A48" s="14"/>
      <c r="B48" s="14"/>
      <c r="Q48" s="14"/>
    </row>
    <row r="49" spans="1:17" x14ac:dyDescent="0.25">
      <c r="A49" s="14"/>
      <c r="B49" s="14"/>
      <c r="Q49" s="14"/>
    </row>
    <row r="50" spans="1:17" x14ac:dyDescent="0.25">
      <c r="A50" s="14"/>
      <c r="B50" s="14"/>
      <c r="Q50" s="14"/>
    </row>
  </sheetData>
  <mergeCells count="8">
    <mergeCell ref="A5:A7"/>
    <mergeCell ref="A1:Q1"/>
    <mergeCell ref="A8:A11"/>
    <mergeCell ref="A25:A32"/>
    <mergeCell ref="A21:A22"/>
    <mergeCell ref="A23:A24"/>
    <mergeCell ref="A14:A15"/>
    <mergeCell ref="A17:A18"/>
  </mergeCells>
  <printOptions horizontalCentered="1" verticalCentered="1"/>
  <pageMargins left="0" right="0" top="0" bottom="0" header="0" footer="0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2026-07-14T13:01:54Z</dcterms:modified>
</cp:coreProperties>
</file>