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35" i="1" l="1"/>
  <c r="C35" i="1"/>
  <c r="L34" i="1"/>
  <c r="F34" i="1"/>
  <c r="E34" i="1"/>
  <c r="C34" i="1"/>
  <c r="O33" i="1"/>
  <c r="N32" i="1"/>
  <c r="K32" i="1"/>
  <c r="H32" i="1"/>
  <c r="E32" i="1"/>
  <c r="C32" i="1"/>
  <c r="J31" i="1"/>
  <c r="E31" i="1"/>
  <c r="C31" i="1"/>
  <c r="E30" i="1"/>
  <c r="C30" i="1"/>
  <c r="E29" i="1"/>
  <c r="C29" i="1"/>
  <c r="E28" i="1"/>
  <c r="C28" i="1"/>
  <c r="K27" i="1"/>
  <c r="E27" i="1"/>
  <c r="C27" i="1"/>
  <c r="K26" i="1"/>
  <c r="G26" i="1"/>
  <c r="F26" i="1"/>
  <c r="E26" i="1"/>
  <c r="C26" i="1"/>
  <c r="L25" i="1"/>
  <c r="I25" i="1"/>
  <c r="G25" i="1"/>
  <c r="M24" i="1"/>
  <c r="K24" i="1"/>
  <c r="J24" i="1"/>
  <c r="H24" i="1"/>
  <c r="E24" i="1"/>
  <c r="C24" i="1"/>
  <c r="E23" i="1"/>
  <c r="C23" i="1"/>
  <c r="J22" i="1"/>
  <c r="I22" i="1"/>
  <c r="E22" i="1"/>
  <c r="C22" i="1"/>
  <c r="K21" i="1"/>
  <c r="J21" i="1"/>
  <c r="H21" i="1"/>
  <c r="E21" i="1"/>
  <c r="C21" i="1"/>
  <c r="M20" i="1"/>
  <c r="K20" i="1"/>
  <c r="F20" i="1"/>
  <c r="E20" i="1"/>
  <c r="C20" i="1"/>
  <c r="J19" i="1"/>
  <c r="I19" i="1"/>
  <c r="E19" i="1"/>
  <c r="C19" i="1"/>
  <c r="H18" i="1"/>
  <c r="E18" i="1"/>
  <c r="C18" i="1"/>
  <c r="O17" i="1"/>
  <c r="K16" i="1"/>
  <c r="E16" i="1"/>
  <c r="C16" i="1"/>
  <c r="N15" i="1"/>
  <c r="K15" i="1"/>
  <c r="J15" i="1"/>
  <c r="I15" i="1"/>
  <c r="H15" i="1"/>
  <c r="G15" i="1"/>
  <c r="E15" i="1"/>
  <c r="C15" i="1"/>
  <c r="E14" i="1"/>
  <c r="C14" i="1"/>
  <c r="H13" i="1"/>
  <c r="N12" i="1"/>
  <c r="J12" i="1"/>
  <c r="I12" i="1"/>
  <c r="H12" i="1"/>
  <c r="K11" i="1"/>
  <c r="J11" i="1"/>
  <c r="G11" i="1"/>
  <c r="F11" i="1"/>
  <c r="E11" i="1"/>
  <c r="C11" i="1"/>
  <c r="N10" i="1"/>
  <c r="K10" i="1"/>
  <c r="E10" i="1"/>
  <c r="C10" i="1"/>
  <c r="K9" i="1"/>
  <c r="I9" i="1"/>
  <c r="E9" i="1"/>
  <c r="C9" i="1"/>
  <c r="K8" i="1"/>
  <c r="J8" i="1"/>
  <c r="H8" i="1"/>
  <c r="E8" i="1"/>
  <c r="C8" i="1"/>
  <c r="K7" i="1"/>
  <c r="E7" i="1"/>
  <c r="C7" i="1"/>
  <c r="K6" i="1"/>
  <c r="H6" i="1"/>
  <c r="E6" i="1"/>
  <c r="C6" i="1"/>
  <c r="N5" i="1"/>
  <c r="K5" i="1"/>
  <c r="I5" i="1"/>
  <c r="E5" i="1"/>
  <c r="C5" i="1"/>
  <c r="O4" i="1"/>
  <c r="K3" i="1"/>
  <c r="J3" i="1"/>
  <c r="E3" i="1"/>
  <c r="C3" i="1"/>
  <c r="O35" i="1" l="1"/>
  <c r="L36" i="1"/>
  <c r="M36" i="1"/>
  <c r="J36" i="1"/>
  <c r="D36" i="1"/>
  <c r="O14" i="1"/>
  <c r="O21" i="1"/>
  <c r="O22" i="1"/>
  <c r="O13" i="1"/>
  <c r="O20" i="1"/>
  <c r="O23" i="1"/>
  <c r="C36" i="1"/>
  <c r="G36" i="1"/>
  <c r="N36" i="1"/>
  <c r="O34" i="1"/>
  <c r="E36" i="1"/>
  <c r="H36" i="1"/>
  <c r="O9" i="1"/>
  <c r="O11" i="1"/>
  <c r="F36" i="1"/>
  <c r="I36" i="1"/>
  <c r="K36" i="1"/>
  <c r="O28" i="1"/>
  <c r="O29" i="1"/>
  <c r="O30" i="1"/>
  <c r="O7" i="1"/>
  <c r="O10" i="1"/>
  <c r="O16" i="1"/>
  <c r="O25" i="1"/>
  <c r="O32" i="1"/>
  <c r="O12" i="1"/>
  <c r="O18" i="1"/>
  <c r="O19" i="1"/>
  <c r="O24" i="1"/>
  <c r="O5" i="1"/>
  <c r="O6" i="1"/>
  <c r="O15" i="1"/>
  <c r="O31" i="1"/>
  <c r="O8" i="1"/>
  <c r="O26" i="1"/>
  <c r="O27" i="1"/>
  <c r="O3" i="1"/>
  <c r="O36" i="1" l="1"/>
</calcChain>
</file>

<file path=xl/sharedStrings.xml><?xml version="1.0" encoding="utf-8"?>
<sst xmlns="http://schemas.openxmlformats.org/spreadsheetml/2006/main" count="66" uniqueCount="63">
  <si>
    <t>ОСП</t>
  </si>
  <si>
    <t>подведомственные/направления расходов</t>
  </si>
  <si>
    <t>213 (начисления на заработную плату)</t>
  </si>
  <si>
    <t>221 (связь)</t>
  </si>
  <si>
    <t>223 (коммунальные услуги)</t>
  </si>
  <si>
    <t>224 (аренд плата за польз. имуществом)</t>
  </si>
  <si>
    <t>225 (содерж.имущества)</t>
  </si>
  <si>
    <t>226 (прочие услуги, работы)</t>
  </si>
  <si>
    <t>290 (прочие расходы)</t>
  </si>
  <si>
    <t>340 (приобретение материальных запасов)</t>
  </si>
  <si>
    <t>ИТОГО:</t>
  </si>
  <si>
    <t>Департамент образования (школы)</t>
  </si>
  <si>
    <t>муниципальные бюджетные учреждения</t>
  </si>
  <si>
    <t>Департамент образования (детские сады)</t>
  </si>
  <si>
    <t>МАУ  "СШОР" Город спорта"</t>
  </si>
  <si>
    <t xml:space="preserve">Департамент жилищно-коммунального хозяйства </t>
  </si>
  <si>
    <t>МКУ "Ритуал"</t>
  </si>
  <si>
    <t>МБУ "Прометей"</t>
  </si>
  <si>
    <t>МБУ "Город"</t>
  </si>
  <si>
    <t>Расходы на обновление муниципального автобусного парка</t>
  </si>
  <si>
    <t>Департамент управления делами</t>
  </si>
  <si>
    <t>МКУ "Специалист"</t>
  </si>
  <si>
    <t>Департамент информационной политики и взаимодействия со средствами массовой информации</t>
  </si>
  <si>
    <t>МАУ "Информационный центр "Дзержинские ведомости"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</si>
  <si>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</si>
  <si>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МКУ "Градостроительство"</t>
  </si>
  <si>
    <t>МКУ "Строитель"</t>
  </si>
  <si>
    <t>МБУ "Гражданская защита"</t>
  </si>
  <si>
    <t>МБУ "Инженерно-экологическая служба"</t>
  </si>
  <si>
    <t>МАУ "Дирекция управления парками"</t>
  </si>
  <si>
    <t>КУМИ</t>
  </si>
  <si>
    <t>управление муниципальным имуществом</t>
  </si>
  <si>
    <t>МКУ "ДЭМОС"</t>
  </si>
  <si>
    <t>МБУ "ЦО ПБС"</t>
  </si>
  <si>
    <t>МБУ "ЦО ПБС ОУ"</t>
  </si>
  <si>
    <t>непрограммные расходы по обеспечению деятельности</t>
  </si>
  <si>
    <t>КСП</t>
  </si>
  <si>
    <t>ИТОГО</t>
  </si>
  <si>
    <t>260 (Социальное обеспечение)</t>
  </si>
  <si>
    <t>МАУК "ДКХ"</t>
  </si>
  <si>
    <t>310 (приобретение основных средств)</t>
  </si>
  <si>
    <t>МАУ "Бизнес-инкубатор г.Дзержинска"</t>
  </si>
  <si>
    <t xml:space="preserve">Управление культуры, спорта, молодежной политики и спорта </t>
  </si>
  <si>
    <t>Департамент дорожного хозяйства</t>
  </si>
  <si>
    <t>Управление по делам гражданской обороны и чрезвычайным ситуациям</t>
  </si>
  <si>
    <t>Департамент благоустройства экологии и лесного хозяйства</t>
  </si>
  <si>
    <t>МБУ "Городской архив"</t>
  </si>
  <si>
    <t>Департамент финансов</t>
  </si>
  <si>
    <t>211 (заработная плата)</t>
  </si>
  <si>
    <t>МКУ "Городское жилье"</t>
  </si>
  <si>
    <t>Управление муниципального контроля</t>
  </si>
  <si>
    <t>МКУ "АТИ"</t>
  </si>
  <si>
    <t>расходы на содержание аппарата (зарплата с начислениями)</t>
  </si>
  <si>
    <t>расходы за счет субвенции на организацию деятельности КДН</t>
  </si>
  <si>
    <t>расходы за счет субвенции на осуществление деятельности по опеке и попечительству</t>
  </si>
  <si>
    <t>212 (прочие выплаты)</t>
  </si>
  <si>
    <t>Департамент промышленности, торговли и предпринимательства</t>
  </si>
  <si>
    <t>Городская Дума</t>
  </si>
  <si>
    <t>расходы за счет субвенции на сопровождение аттестации пед. работников</t>
  </si>
  <si>
    <t>исполнение решений судебных органов</t>
  </si>
  <si>
    <t>Расходы на обеспечение органов местного самоуправления</t>
  </si>
  <si>
    <t>Информация о кредиторской задолженности по бюджетной и внебюджетной деятельности по ответственным структурным подразделениям г.Дзержинска на 01.08.2025</t>
  </si>
  <si>
    <t>Расходы на компенсацию части расходов по приобретению путевки и предоставлению путевки с частичной оплатой за счет средств областного бюджета в организации, осуществляющие санаторно-курортное лечение детей в соответствии с имеющейся лицензией.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</si>
</sst>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00.0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/>
    </xf>
    <xf numFmtId="4" fontId="0" fillId="0" borderId="0" xfId="0" applyNumberFormat="1" applyFill="1"/>
    <xf numFmtId="4" fontId="2" fillId="0" borderId="4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4" fontId="4" fillId="0" borderId="3" xfId="0" applyNumberFormat="1" applyFont="1" applyFill="1" applyBorder="1" applyAlignment="1">
      <alignment horizontal="right" vertical="center"/>
    </xf>
    <xf numFmtId="0" fontId="2" fillId="0" borderId="3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3" fillId="0" borderId="3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64" fontId="11" fillId="0" borderId="8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7;%20&#1080;&#1090;&#1086;&#1075;%20&#1089;&#1074;&#1086;&#1076;%20&#1087;&#1086;%20&#1086;&#1089;&#1087;_01.08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_01082025"/>
      <sheetName val="БУ_01082025"/>
      <sheetName val="для руководства (2)"/>
      <sheetName val="Публ"/>
      <sheetName val="Лист1"/>
    </sheetNames>
    <sheetDataSet>
      <sheetData sheetId="0"/>
      <sheetData sheetId="1"/>
      <sheetData sheetId="2">
        <row r="5">
          <cell r="E5">
            <v>16390882.159999998</v>
          </cell>
          <cell r="I5">
            <v>10682104.179999998</v>
          </cell>
          <cell r="U5">
            <v>500158.53000000009</v>
          </cell>
          <cell r="AG5">
            <v>254759.81</v>
          </cell>
        </row>
        <row r="12">
          <cell r="E12">
            <v>3338743.37</v>
          </cell>
          <cell r="I12">
            <v>2207740.64</v>
          </cell>
          <cell r="Q12">
            <v>579435.46</v>
          </cell>
          <cell r="AG12">
            <v>3666.51</v>
          </cell>
          <cell r="AM12">
            <v>16763.169999999998</v>
          </cell>
        </row>
        <row r="13">
          <cell r="E13">
            <v>34113972.890000001</v>
          </cell>
          <cell r="I13">
            <v>22941409.600000001</v>
          </cell>
          <cell r="S13">
            <v>8000</v>
          </cell>
          <cell r="AG13">
            <v>269395.34999999998</v>
          </cell>
          <cell r="AM13">
            <v>48518</v>
          </cell>
        </row>
        <row r="14">
          <cell r="E14">
            <v>705114.25999999989</v>
          </cell>
          <cell r="I14">
            <v>683287.43</v>
          </cell>
          <cell r="AG14">
            <v>56480.61</v>
          </cell>
        </row>
        <row r="16">
          <cell r="E16">
            <v>2597019.5700000003</v>
          </cell>
          <cell r="I16">
            <v>2082079.4</v>
          </cell>
          <cell r="Q16">
            <v>378727.86</v>
          </cell>
          <cell r="AG16">
            <v>9544.74</v>
          </cell>
        </row>
        <row r="17">
          <cell r="E17">
            <v>14549439.129999999</v>
          </cell>
          <cell r="I17">
            <v>10346808.659999998</v>
          </cell>
          <cell r="Q17">
            <v>37257812.75</v>
          </cell>
          <cell r="U17">
            <v>32800</v>
          </cell>
          <cell r="AG17">
            <v>123988.31</v>
          </cell>
        </row>
        <row r="22">
          <cell r="E22">
            <v>609449.8899999999</v>
          </cell>
          <cell r="I22">
            <v>320174.78999999998</v>
          </cell>
          <cell r="S22">
            <v>2457840</v>
          </cell>
          <cell r="AG22">
            <v>4186.51</v>
          </cell>
        </row>
        <row r="23">
          <cell r="E23">
            <v>1210434.05</v>
          </cell>
          <cell r="I23">
            <v>533786.09</v>
          </cell>
          <cell r="AG23">
            <v>4903.1899999999996</v>
          </cell>
          <cell r="AM23">
            <v>350</v>
          </cell>
        </row>
        <row r="24">
          <cell r="E24">
            <v>108045</v>
          </cell>
          <cell r="I24">
            <v>560951.81000000006</v>
          </cell>
          <cell r="U24">
            <v>51585.3</v>
          </cell>
        </row>
        <row r="25">
          <cell r="E25">
            <v>2321886.2199999997</v>
          </cell>
          <cell r="I25">
            <v>1137398.97</v>
          </cell>
          <cell r="K25">
            <v>498.11</v>
          </cell>
          <cell r="O25">
            <v>6453.7</v>
          </cell>
          <cell r="U25">
            <v>545208.5</v>
          </cell>
          <cell r="AG25">
            <v>3497.69</v>
          </cell>
        </row>
        <row r="32">
          <cell r="Q32">
            <v>6003223.6200000001</v>
          </cell>
        </row>
        <row r="34">
          <cell r="Q34">
            <v>40479496.210000001</v>
          </cell>
          <cell r="S34">
            <v>5028509.45</v>
          </cell>
          <cell r="U34">
            <v>40050</v>
          </cell>
          <cell r="AM34">
            <v>5460</v>
          </cell>
        </row>
        <row r="35">
          <cell r="E35">
            <v>156303.89000000001</v>
          </cell>
          <cell r="I35">
            <v>121530.64</v>
          </cell>
        </row>
        <row r="49">
          <cell r="E49">
            <v>1592774.7999999998</v>
          </cell>
          <cell r="I49">
            <v>1196709.7</v>
          </cell>
          <cell r="O49">
            <v>33381.69</v>
          </cell>
          <cell r="Q49">
            <v>1920170.02</v>
          </cell>
          <cell r="S49">
            <v>8682.2000000000007</v>
          </cell>
          <cell r="U49">
            <v>318</v>
          </cell>
          <cell r="AG49">
            <v>12289.77</v>
          </cell>
          <cell r="AM49">
            <v>31552.880000000001</v>
          </cell>
        </row>
        <row r="50">
          <cell r="E50">
            <v>656492.81000000006</v>
          </cell>
          <cell r="I50">
            <v>456795.37</v>
          </cell>
          <cell r="AG50">
            <v>6982.86</v>
          </cell>
        </row>
        <row r="61">
          <cell r="E61">
            <v>694852.99</v>
          </cell>
          <cell r="I61">
            <v>342260.27</v>
          </cell>
          <cell r="Q61">
            <v>2374610.9900000002</v>
          </cell>
        </row>
        <row r="69">
          <cell r="E69">
            <v>589531.08000000007</v>
          </cell>
          <cell r="I69">
            <v>327631.87</v>
          </cell>
          <cell r="S69">
            <v>64041.85</v>
          </cell>
          <cell r="U69">
            <v>8800</v>
          </cell>
        </row>
        <row r="70">
          <cell r="E70">
            <v>556127.79</v>
          </cell>
          <cell r="I70">
            <v>226156.12</v>
          </cell>
          <cell r="K70">
            <v>517</v>
          </cell>
          <cell r="AG70">
            <v>12092.84</v>
          </cell>
          <cell r="AK70">
            <v>891072.5</v>
          </cell>
        </row>
        <row r="71">
          <cell r="E71">
            <v>1702511.0700000003</v>
          </cell>
          <cell r="I71">
            <v>978601.02</v>
          </cell>
          <cell r="Q71">
            <v>779808.89999999991</v>
          </cell>
          <cell r="U71">
            <v>327015.8</v>
          </cell>
          <cell r="AG71">
            <v>4582.92</v>
          </cell>
        </row>
        <row r="75">
          <cell r="E75">
            <v>752059.96</v>
          </cell>
          <cell r="I75">
            <v>346355.15</v>
          </cell>
          <cell r="S75">
            <v>2900</v>
          </cell>
          <cell r="U75">
            <v>8339690.9500000002</v>
          </cell>
        </row>
        <row r="83">
          <cell r="E83">
            <v>200892.84</v>
          </cell>
          <cell r="I83">
            <v>146579.09</v>
          </cell>
        </row>
        <row r="84">
          <cell r="E84">
            <v>2125209.98</v>
          </cell>
          <cell r="I84">
            <v>1028112.22</v>
          </cell>
          <cell r="Q84">
            <v>1536464.92</v>
          </cell>
          <cell r="U84">
            <v>14480</v>
          </cell>
          <cell r="AG84">
            <v>4357.1899999999996</v>
          </cell>
          <cell r="AK84">
            <v>12754000</v>
          </cell>
        </row>
        <row r="87">
          <cell r="O87">
            <v>1236423.8999999999</v>
          </cell>
          <cell r="S87">
            <v>1401169.3500000003</v>
          </cell>
          <cell r="AI87">
            <v>17165423.919999998</v>
          </cell>
        </row>
        <row r="88">
          <cell r="E88">
            <v>528087.67999999993</v>
          </cell>
          <cell r="I88">
            <v>325672.27</v>
          </cell>
          <cell r="K88">
            <v>139</v>
          </cell>
          <cell r="O88">
            <v>2678.05</v>
          </cell>
          <cell r="AG88">
            <v>8826.58</v>
          </cell>
        </row>
        <row r="91">
          <cell r="E91">
            <v>8552613.6300000008</v>
          </cell>
          <cell r="I91">
            <v>7794511.25</v>
          </cell>
          <cell r="AG91">
            <v>53327.97</v>
          </cell>
        </row>
        <row r="92">
          <cell r="E92">
            <v>48970.27</v>
          </cell>
          <cell r="I92">
            <v>58315.54</v>
          </cell>
        </row>
        <row r="93">
          <cell r="E93">
            <v>333254.68</v>
          </cell>
          <cell r="I93">
            <v>235857.25</v>
          </cell>
        </row>
        <row r="94">
          <cell r="E94">
            <v>1398.05</v>
          </cell>
          <cell r="I94">
            <v>30797.02</v>
          </cell>
        </row>
        <row r="103">
          <cell r="E103">
            <v>658164.30000000005</v>
          </cell>
          <cell r="I103">
            <v>717334.04999999993</v>
          </cell>
          <cell r="K103">
            <v>212</v>
          </cell>
          <cell r="AI103">
            <v>10200</v>
          </cell>
        </row>
        <row r="104">
          <cell r="E104">
            <v>290344.36</v>
          </cell>
          <cell r="I104">
            <v>261527.84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topLeftCell="A16" zoomScale="75" zoomScaleNormal="75" workbookViewId="0">
      <selection activeCell="C4" sqref="C4"/>
    </sheetView>
  </sheetViews>
  <sheetFormatPr defaultRowHeight="15" x14ac:dyDescent="0.25"/>
  <cols>
    <col min="1" max="1" width="25.42578125" style="8" customWidth="1"/>
    <col min="2" max="2" width="28.7109375" style="8" customWidth="1"/>
    <col min="3" max="3" width="15.7109375" style="14" customWidth="1"/>
    <col min="4" max="4" width="7.42578125" style="14" customWidth="1"/>
    <col min="5" max="5" width="15.28515625" style="14" customWidth="1"/>
    <col min="6" max="6" width="10.85546875" style="14" customWidth="1"/>
    <col min="7" max="7" width="14.5703125" style="14" customWidth="1"/>
    <col min="8" max="8" width="14.7109375" style="14" customWidth="1"/>
    <col min="9" max="9" width="13" style="14" customWidth="1"/>
    <col min="10" max="10" width="13.28515625" style="14" customWidth="1"/>
    <col min="11" max="11" width="12" style="14" customWidth="1"/>
    <col min="12" max="12" width="15.140625" style="14" customWidth="1"/>
    <col min="13" max="13" width="14.7109375" style="14" customWidth="1"/>
    <col min="14" max="14" width="13.28515625" style="14" customWidth="1"/>
    <col min="15" max="15" width="17.140625" style="12" customWidth="1"/>
    <col min="16" max="16" width="38.5703125" style="14" customWidth="1"/>
    <col min="17" max="17" width="13.85546875" style="14" customWidth="1"/>
    <col min="18" max="18" width="10.28515625" style="14" customWidth="1"/>
    <col min="19" max="16384" width="9.140625" style="14"/>
  </cols>
  <sheetData>
    <row r="1" spans="1:16" ht="51.75" customHeight="1" x14ac:dyDescent="0.25">
      <c r="A1" s="46" t="s">
        <v>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s="5" customFormat="1" ht="71.25" x14ac:dyDescent="0.25">
      <c r="A2" s="22" t="s">
        <v>0</v>
      </c>
      <c r="B2" s="17" t="s">
        <v>1</v>
      </c>
      <c r="C2" s="1" t="s">
        <v>48</v>
      </c>
      <c r="D2" s="1" t="s">
        <v>55</v>
      </c>
      <c r="E2" s="1" t="s">
        <v>2</v>
      </c>
      <c r="F2" s="1" t="s">
        <v>3</v>
      </c>
      <c r="G2" s="2" t="s">
        <v>4</v>
      </c>
      <c r="H2" s="2" t="s">
        <v>5</v>
      </c>
      <c r="I2" s="1" t="s">
        <v>6</v>
      </c>
      <c r="J2" s="1" t="s">
        <v>7</v>
      </c>
      <c r="K2" s="1" t="s">
        <v>38</v>
      </c>
      <c r="L2" s="1" t="s">
        <v>8</v>
      </c>
      <c r="M2" s="1" t="s">
        <v>40</v>
      </c>
      <c r="N2" s="1" t="s">
        <v>9</v>
      </c>
      <c r="O2" s="1" t="s">
        <v>10</v>
      </c>
      <c r="P2" s="4"/>
    </row>
    <row r="3" spans="1:16" ht="49.5" customHeight="1" x14ac:dyDescent="0.25">
      <c r="A3" s="41" t="s">
        <v>11</v>
      </c>
      <c r="B3" s="18" t="s">
        <v>12</v>
      </c>
      <c r="C3" s="25">
        <f>SUM('[1]для руководства (2)'!E5)</f>
        <v>16390882.159999998</v>
      </c>
      <c r="D3" s="26"/>
      <c r="E3" s="25">
        <f>SUM('[1]для руководства (2)'!I5)</f>
        <v>10682104.179999998</v>
      </c>
      <c r="F3" s="25"/>
      <c r="G3" s="25"/>
      <c r="H3" s="25"/>
      <c r="I3" s="25"/>
      <c r="J3" s="25">
        <f>SUM('[1]для руководства (2)'!U5)</f>
        <v>500158.53000000009</v>
      </c>
      <c r="K3" s="25">
        <f>SUM('[1]для руководства (2)'!AG5)</f>
        <v>254759.81</v>
      </c>
      <c r="M3" s="25"/>
      <c r="N3" s="25"/>
      <c r="O3" s="27">
        <f>SUM(C3:N3)</f>
        <v>27827904.679999996</v>
      </c>
      <c r="P3" s="15"/>
    </row>
    <row r="4" spans="1:16" ht="117" customHeight="1" x14ac:dyDescent="0.25">
      <c r="A4" s="43"/>
      <c r="B4" s="51" t="s">
        <v>62</v>
      </c>
      <c r="C4" s="25"/>
      <c r="E4" s="25"/>
      <c r="F4" s="25"/>
      <c r="G4" s="25"/>
      <c r="H4" s="25"/>
      <c r="I4" s="25"/>
      <c r="J4" s="25"/>
      <c r="K4" s="25"/>
      <c r="L4" s="25">
        <v>14439.6</v>
      </c>
      <c r="M4" s="25"/>
      <c r="N4" s="25"/>
      <c r="O4" s="27">
        <f>SUM(C4:N4)</f>
        <v>14439.6</v>
      </c>
      <c r="P4" s="15"/>
    </row>
    <row r="5" spans="1:16" ht="54" customHeight="1" x14ac:dyDescent="0.25">
      <c r="A5" s="17" t="s">
        <v>13</v>
      </c>
      <c r="B5" s="18" t="s">
        <v>12</v>
      </c>
      <c r="C5" s="25">
        <f>SUM('[1]для руководства (2)'!E13)</f>
        <v>34113972.890000001</v>
      </c>
      <c r="D5" s="25"/>
      <c r="E5" s="25">
        <f>SUM('[1]для руководства (2)'!I13)</f>
        <v>22941409.600000001</v>
      </c>
      <c r="F5" s="25"/>
      <c r="G5" s="25"/>
      <c r="H5" s="25"/>
      <c r="I5" s="25">
        <f>SUM('[1]для руководства (2)'!S13)</f>
        <v>8000</v>
      </c>
      <c r="J5" s="25"/>
      <c r="K5" s="25">
        <f>SUM('[1]для руководства (2)'!AG13)</f>
        <v>269395.34999999998</v>
      </c>
      <c r="L5" s="25"/>
      <c r="M5" s="25"/>
      <c r="N5" s="25">
        <f>SUM('[1]для руководства (2)'!AM13)</f>
        <v>48518</v>
      </c>
      <c r="O5" s="27">
        <f>SUM(C5:N5)</f>
        <v>57381295.840000004</v>
      </c>
      <c r="P5" s="15"/>
    </row>
    <row r="6" spans="1:16" ht="36" customHeight="1" x14ac:dyDescent="0.25">
      <c r="A6" s="48" t="s">
        <v>42</v>
      </c>
      <c r="B6" s="18" t="s">
        <v>14</v>
      </c>
      <c r="C6" s="25">
        <f>SUM('[1]для руководства (2)'!E16)</f>
        <v>2597019.5700000003</v>
      </c>
      <c r="D6" s="25"/>
      <c r="E6" s="25">
        <f>SUM('[1]для руководства (2)'!I16)</f>
        <v>2082079.4</v>
      </c>
      <c r="F6" s="25"/>
      <c r="G6" s="25"/>
      <c r="H6" s="25">
        <f>SUM('[1]для руководства (2)'!Q16)</f>
        <v>378727.86</v>
      </c>
      <c r="I6" s="25"/>
      <c r="J6" s="25"/>
      <c r="K6" s="25">
        <f>'[1]для руководства (2)'!AG16</f>
        <v>9544.74</v>
      </c>
      <c r="L6" s="25"/>
      <c r="M6" s="25"/>
      <c r="N6" s="25"/>
      <c r="O6" s="27">
        <f>SUM(C6:N6)</f>
        <v>5067371.5700000012</v>
      </c>
      <c r="P6" s="15"/>
    </row>
    <row r="7" spans="1:16" ht="31.5" customHeight="1" x14ac:dyDescent="0.25">
      <c r="A7" s="49"/>
      <c r="B7" s="18" t="s">
        <v>39</v>
      </c>
      <c r="C7" s="25">
        <f>SUM('[1]для руководства (2)'!E14)</f>
        <v>705114.25999999989</v>
      </c>
      <c r="D7" s="25"/>
      <c r="E7" s="25">
        <f>SUM('[1]для руководства (2)'!I14)</f>
        <v>683287.43</v>
      </c>
      <c r="F7" s="25"/>
      <c r="G7" s="25"/>
      <c r="H7" s="25"/>
      <c r="I7" s="25"/>
      <c r="J7" s="25"/>
      <c r="K7" s="25">
        <f>'[1]для руководства (2)'!AG14</f>
        <v>56480.61</v>
      </c>
      <c r="L7" s="25"/>
      <c r="M7" s="25"/>
      <c r="N7" s="25"/>
      <c r="O7" s="27">
        <f>SUM(C7:N7)</f>
        <v>1444882.3</v>
      </c>
      <c r="P7" s="15"/>
    </row>
    <row r="8" spans="1:16" ht="45.75" customHeight="1" x14ac:dyDescent="0.25">
      <c r="A8" s="49"/>
      <c r="B8" s="18" t="s">
        <v>12</v>
      </c>
      <c r="C8" s="25">
        <f>SUM('[1]для руководства (2)'!E17)</f>
        <v>14549439.129999999</v>
      </c>
      <c r="D8" s="25"/>
      <c r="E8" s="25">
        <f>SUM('[1]для руководства (2)'!I17)</f>
        <v>10346808.659999998</v>
      </c>
      <c r="F8" s="25"/>
      <c r="G8" s="25"/>
      <c r="H8" s="25">
        <f>SUM('[1]для руководства (2)'!Q17)</f>
        <v>37257812.75</v>
      </c>
      <c r="I8" s="25"/>
      <c r="J8" s="25">
        <f>SUM('[1]для руководства (2)'!U17)</f>
        <v>32800</v>
      </c>
      <c r="K8" s="25">
        <f>'[1]для руководства (2)'!AG17</f>
        <v>123988.31</v>
      </c>
      <c r="L8" s="25"/>
      <c r="M8" s="25"/>
      <c r="N8" s="25"/>
      <c r="O8" s="27">
        <f>SUM(C8:N8)</f>
        <v>62310848.850000001</v>
      </c>
      <c r="P8" s="15"/>
    </row>
    <row r="9" spans="1:16" ht="35.25" customHeight="1" x14ac:dyDescent="0.25">
      <c r="A9" s="41" t="s">
        <v>15</v>
      </c>
      <c r="B9" s="18" t="s">
        <v>16</v>
      </c>
      <c r="C9" s="25">
        <f>SUM('[1]для руководства (2)'!E22)</f>
        <v>609449.8899999999</v>
      </c>
      <c r="D9" s="25"/>
      <c r="E9" s="25">
        <f>SUM('[1]для руководства (2)'!I22)</f>
        <v>320174.78999999998</v>
      </c>
      <c r="F9" s="25"/>
      <c r="G9" s="25"/>
      <c r="H9" s="25"/>
      <c r="I9" s="25">
        <f>SUM('[1]для руководства (2)'!S22)</f>
        <v>2457840</v>
      </c>
      <c r="J9" s="25"/>
      <c r="K9" s="25">
        <f>'[1]для руководства (2)'!AG22</f>
        <v>4186.51</v>
      </c>
      <c r="L9" s="25"/>
      <c r="M9" s="25"/>
      <c r="N9" s="25"/>
      <c r="O9" s="27">
        <f>SUM(C9:N9)</f>
        <v>3391651.1899999995</v>
      </c>
      <c r="P9" s="15"/>
    </row>
    <row r="10" spans="1:16" ht="26.25" customHeight="1" x14ac:dyDescent="0.25">
      <c r="A10" s="42"/>
      <c r="B10" s="18" t="s">
        <v>49</v>
      </c>
      <c r="C10" s="25">
        <f>SUM('[1]для руководства (2)'!E23)</f>
        <v>1210434.05</v>
      </c>
      <c r="D10" s="25"/>
      <c r="E10" s="25">
        <f>SUM('[1]для руководства (2)'!I23)</f>
        <v>533786.09</v>
      </c>
      <c r="F10" s="25"/>
      <c r="G10" s="25"/>
      <c r="H10" s="25"/>
      <c r="I10" s="25"/>
      <c r="J10" s="25"/>
      <c r="K10" s="25">
        <f>'[1]для руководства (2)'!AG23</f>
        <v>4903.1899999999996</v>
      </c>
      <c r="L10" s="25"/>
      <c r="M10" s="25"/>
      <c r="N10" s="25">
        <f>SUM('[1]для руководства (2)'!AM23)</f>
        <v>350</v>
      </c>
      <c r="O10" s="27">
        <f>SUM(C10:N10)</f>
        <v>1749473.33</v>
      </c>
      <c r="P10" s="15"/>
    </row>
    <row r="11" spans="1:16" ht="24" customHeight="1" x14ac:dyDescent="0.25">
      <c r="A11" s="42"/>
      <c r="B11" s="18" t="s">
        <v>17</v>
      </c>
      <c r="C11" s="29">
        <f>SUM('[1]для руководства (2)'!E25)</f>
        <v>2321886.2199999997</v>
      </c>
      <c r="D11" s="25"/>
      <c r="E11" s="25">
        <f>SUM('[1]для руководства (2)'!I25)</f>
        <v>1137398.97</v>
      </c>
      <c r="F11" s="25">
        <f>SUM('[1]для руководства (2)'!K25)</f>
        <v>498.11</v>
      </c>
      <c r="G11" s="25">
        <f>SUM('[1]для руководства (2)'!O25)</f>
        <v>6453.7</v>
      </c>
      <c r="H11" s="25"/>
      <c r="I11" s="25"/>
      <c r="J11" s="25">
        <f>SUM('[1]для руководства (2)'!U25)</f>
        <v>545208.5</v>
      </c>
      <c r="K11" s="25">
        <f>SUM('[1]для руководства (2)'!AG25)</f>
        <v>3497.69</v>
      </c>
      <c r="L11" s="25"/>
      <c r="M11" s="25"/>
      <c r="N11" s="25"/>
      <c r="O11" s="27">
        <f>SUM(C11:N11)</f>
        <v>4014943.1899999995</v>
      </c>
      <c r="P11" s="15"/>
    </row>
    <row r="12" spans="1:16" ht="30" customHeight="1" x14ac:dyDescent="0.25">
      <c r="A12" s="38" t="s">
        <v>43</v>
      </c>
      <c r="B12" s="20" t="s">
        <v>18</v>
      </c>
      <c r="C12" s="29"/>
      <c r="D12" s="25"/>
      <c r="E12" s="25"/>
      <c r="F12" s="25"/>
      <c r="G12" s="25"/>
      <c r="H12" s="25">
        <f>SUM('[1]для руководства (2)'!Q34)</f>
        <v>40479496.210000001</v>
      </c>
      <c r="I12" s="25">
        <f>SUM('[1]для руководства (2)'!S34)</f>
        <v>5028509.45</v>
      </c>
      <c r="J12" s="25">
        <f>SUM('[1]для руководства (2)'!U34)</f>
        <v>40050</v>
      </c>
      <c r="K12" s="25"/>
      <c r="L12" s="25"/>
      <c r="M12" s="25"/>
      <c r="N12" s="25">
        <f>SUM('[1]для руководства (2)'!AM34)</f>
        <v>5460</v>
      </c>
      <c r="O12" s="27">
        <f>SUM(C12:N12)</f>
        <v>45553515.660000004</v>
      </c>
      <c r="P12" s="15"/>
    </row>
    <row r="13" spans="1:16" ht="38.25" customHeight="1" x14ac:dyDescent="0.25">
      <c r="A13" s="44"/>
      <c r="B13" s="18" t="s">
        <v>19</v>
      </c>
      <c r="C13" s="25"/>
      <c r="D13" s="25"/>
      <c r="E13" s="25"/>
      <c r="F13" s="25"/>
      <c r="G13" s="25"/>
      <c r="H13" s="25">
        <f>SUM('[1]для руководства (2)'!Q32)</f>
        <v>6003223.6200000001</v>
      </c>
      <c r="I13" s="25"/>
      <c r="J13" s="25"/>
      <c r="K13" s="25"/>
      <c r="L13" s="25"/>
      <c r="M13" s="25"/>
      <c r="N13" s="25"/>
      <c r="O13" s="27">
        <f>SUM(C13:N13)</f>
        <v>6003223.6200000001</v>
      </c>
      <c r="P13" s="15"/>
    </row>
    <row r="14" spans="1:16" ht="37.5" customHeight="1" x14ac:dyDescent="0.25">
      <c r="A14" s="17" t="s">
        <v>50</v>
      </c>
      <c r="B14" s="19" t="s">
        <v>51</v>
      </c>
      <c r="C14" s="25">
        <f>SUM('[1]для руководства (2)'!E35)</f>
        <v>156303.89000000001</v>
      </c>
      <c r="D14" s="25"/>
      <c r="E14" s="25">
        <f>SUM('[1]для руководства (2)'!I35)</f>
        <v>121530.64</v>
      </c>
      <c r="F14" s="25"/>
      <c r="G14" s="25"/>
      <c r="H14" s="25"/>
      <c r="I14" s="25"/>
      <c r="J14" s="25"/>
      <c r="K14" s="25"/>
      <c r="L14" s="25"/>
      <c r="M14" s="25"/>
      <c r="N14" s="25"/>
      <c r="O14" s="27">
        <f>SUM(C14:N14)</f>
        <v>277834.53000000003</v>
      </c>
      <c r="P14" s="15"/>
    </row>
    <row r="15" spans="1:16" ht="23.25" customHeight="1" x14ac:dyDescent="0.25">
      <c r="A15" s="41" t="s">
        <v>20</v>
      </c>
      <c r="B15" s="18" t="s">
        <v>21</v>
      </c>
      <c r="C15" s="25">
        <f>SUM('[1]для руководства (2)'!E49)</f>
        <v>1592774.7999999998</v>
      </c>
      <c r="D15" s="25"/>
      <c r="E15" s="25">
        <f>SUM('[1]для руководства (2)'!I49)</f>
        <v>1196709.7</v>
      </c>
      <c r="F15" s="25"/>
      <c r="G15" s="25">
        <f>SUM('[1]для руководства (2)'!O49)</f>
        <v>33381.69</v>
      </c>
      <c r="H15" s="25">
        <f>SUM('[1]для руководства (2)'!Q49)</f>
        <v>1920170.02</v>
      </c>
      <c r="I15" s="25">
        <f>SUM('[1]для руководства (2)'!S49)</f>
        <v>8682.2000000000007</v>
      </c>
      <c r="J15" s="25">
        <f>SUM('[1]для руководства (2)'!U49)</f>
        <v>318</v>
      </c>
      <c r="K15" s="25">
        <f>SUM('[1]для руководства (2)'!AG49)</f>
        <v>12289.77</v>
      </c>
      <c r="L15" s="25"/>
      <c r="M15" s="25"/>
      <c r="N15" s="25">
        <f>SUM('[1]для руководства (2)'!AM49)</f>
        <v>31552.880000000001</v>
      </c>
      <c r="O15" s="27">
        <f>SUM(C15:N15)</f>
        <v>4795879.0599999996</v>
      </c>
      <c r="P15" s="15"/>
    </row>
    <row r="16" spans="1:16" ht="30" customHeight="1" x14ac:dyDescent="0.25">
      <c r="A16" s="42"/>
      <c r="B16" s="18" t="s">
        <v>46</v>
      </c>
      <c r="C16" s="25">
        <f>SUM('[1]для руководства (2)'!E50)</f>
        <v>656492.81000000006</v>
      </c>
      <c r="D16" s="25"/>
      <c r="E16" s="25">
        <f>SUM('[1]для руководства (2)'!I50)</f>
        <v>456795.37</v>
      </c>
      <c r="F16" s="25"/>
      <c r="G16" s="25"/>
      <c r="H16" s="25"/>
      <c r="I16" s="25"/>
      <c r="J16" s="26"/>
      <c r="K16" s="25">
        <f>SUM('[1]для руководства (2)'!AG50)</f>
        <v>6982.86</v>
      </c>
      <c r="L16" s="25"/>
      <c r="M16" s="25"/>
      <c r="N16" s="25"/>
      <c r="O16" s="27">
        <f>SUM(C16:N16)</f>
        <v>1120271.0400000003</v>
      </c>
      <c r="P16" s="15"/>
    </row>
    <row r="17" spans="1:18" ht="38.25" customHeight="1" x14ac:dyDescent="0.25">
      <c r="A17" s="43"/>
      <c r="B17" s="18" t="s">
        <v>60</v>
      </c>
      <c r="C17" s="25"/>
      <c r="D17" s="25"/>
      <c r="E17" s="25"/>
      <c r="F17" s="30"/>
      <c r="G17" s="25"/>
      <c r="H17" s="25"/>
      <c r="I17" s="25"/>
      <c r="J17" s="28">
        <v>15800</v>
      </c>
      <c r="K17" s="25"/>
      <c r="L17" s="25"/>
      <c r="M17" s="25"/>
      <c r="N17" s="31"/>
      <c r="O17" s="27">
        <f>SUM(C17:N17)</f>
        <v>15800</v>
      </c>
      <c r="P17" s="15"/>
    </row>
    <row r="18" spans="1:18" ht="106.5" customHeight="1" x14ac:dyDescent="0.25">
      <c r="A18" s="24" t="s">
        <v>22</v>
      </c>
      <c r="B18" s="18" t="s">
        <v>23</v>
      </c>
      <c r="C18" s="25">
        <f>SUM('[1]для руководства (2)'!E61)</f>
        <v>694852.99</v>
      </c>
      <c r="D18" s="25"/>
      <c r="E18" s="25">
        <f>SUM('[1]для руководства (2)'!I61)</f>
        <v>342260.27</v>
      </c>
      <c r="F18" s="25"/>
      <c r="G18" s="25"/>
      <c r="H18" s="25">
        <f>SUM('[1]для руководства (2)'!Q61)</f>
        <v>2374610.9900000002</v>
      </c>
      <c r="I18" s="25"/>
      <c r="J18" s="25"/>
      <c r="K18" s="25"/>
      <c r="L18" s="25"/>
      <c r="M18" s="25"/>
      <c r="N18" s="25"/>
      <c r="O18" s="27">
        <f>SUM(C18:N18)</f>
        <v>3411724.25</v>
      </c>
      <c r="P18" s="15"/>
    </row>
    <row r="19" spans="1:18" ht="63.75" customHeight="1" x14ac:dyDescent="0.25">
      <c r="A19" s="38" t="s">
        <v>24</v>
      </c>
      <c r="B19" s="18" t="s">
        <v>25</v>
      </c>
      <c r="C19" s="25">
        <f>SUM('[1]для руководства (2)'!E69)</f>
        <v>589531.08000000007</v>
      </c>
      <c r="D19" s="25"/>
      <c r="E19" s="25">
        <f>SUM('[1]для руководства (2)'!I69)</f>
        <v>327631.87</v>
      </c>
      <c r="F19" s="25"/>
      <c r="G19" s="25"/>
      <c r="H19" s="25"/>
      <c r="I19" s="25">
        <f>SUM('[1]для руководства (2)'!S69)</f>
        <v>64041.85</v>
      </c>
      <c r="J19" s="25">
        <f>SUM('[1]для руководства (2)'!U69)</f>
        <v>8800</v>
      </c>
      <c r="K19" s="25"/>
      <c r="L19" s="25"/>
      <c r="M19" s="25"/>
      <c r="N19" s="25"/>
      <c r="O19" s="27">
        <f>SUM(C19:N19)</f>
        <v>990004.8</v>
      </c>
      <c r="P19" s="15"/>
      <c r="Q19" s="15"/>
      <c r="R19" s="16"/>
    </row>
    <row r="20" spans="1:18" ht="92.25" customHeight="1" x14ac:dyDescent="0.25">
      <c r="A20" s="45"/>
      <c r="B20" s="18" t="s">
        <v>26</v>
      </c>
      <c r="C20" s="25">
        <f>SUM('[1]для руководства (2)'!E70)</f>
        <v>556127.79</v>
      </c>
      <c r="D20" s="25"/>
      <c r="E20" s="25">
        <f>SUM('[1]для руководства (2)'!I70)</f>
        <v>226156.12</v>
      </c>
      <c r="F20" s="25">
        <f>SUM('[1]для руководства (2)'!K70)</f>
        <v>517</v>
      </c>
      <c r="G20" s="25"/>
      <c r="H20" s="25"/>
      <c r="I20" s="25"/>
      <c r="J20" s="25"/>
      <c r="K20" s="25">
        <f>SUM('[1]для руководства (2)'!AG70)</f>
        <v>12092.84</v>
      </c>
      <c r="L20" s="25"/>
      <c r="M20" s="25">
        <f>SUM('[1]для руководства (2)'!AK70)</f>
        <v>891072.5</v>
      </c>
      <c r="N20" s="25"/>
      <c r="O20" s="27">
        <f>SUM(C20:N20)</f>
        <v>1685966.25</v>
      </c>
      <c r="P20" s="15"/>
    </row>
    <row r="21" spans="1:18" ht="93.75" customHeight="1" x14ac:dyDescent="0.25">
      <c r="A21" s="23" t="s">
        <v>44</v>
      </c>
      <c r="B21" s="18" t="s">
        <v>27</v>
      </c>
      <c r="C21" s="25">
        <f>SUM('[1]для руководства (2)'!E71)</f>
        <v>1702511.0700000003</v>
      </c>
      <c r="D21" s="25"/>
      <c r="E21" s="25">
        <f>SUM('[1]для руководства (2)'!I71)</f>
        <v>978601.02</v>
      </c>
      <c r="F21" s="25"/>
      <c r="G21" s="25"/>
      <c r="H21" s="25">
        <f>SUM('[1]для руководства (2)'!Q71)</f>
        <v>779808.89999999991</v>
      </c>
      <c r="I21" s="25"/>
      <c r="J21" s="25">
        <f>SUM('[1]для руководства (2)'!U71)</f>
        <v>327015.8</v>
      </c>
      <c r="K21" s="25">
        <f>SUM('[1]для руководства (2)'!AG71)</f>
        <v>4582.92</v>
      </c>
      <c r="L21" s="25"/>
      <c r="M21" s="25"/>
      <c r="N21" s="25"/>
      <c r="O21" s="27">
        <f>SUM(C21:N21)</f>
        <v>3792519.71</v>
      </c>
      <c r="P21" s="15"/>
    </row>
    <row r="22" spans="1:18" ht="63.75" customHeight="1" x14ac:dyDescent="0.25">
      <c r="A22" s="23" t="s">
        <v>45</v>
      </c>
      <c r="B22" s="18" t="s">
        <v>28</v>
      </c>
      <c r="C22" s="25">
        <f>SUM('[1]для руководства (2)'!E75)</f>
        <v>752059.96</v>
      </c>
      <c r="D22" s="25"/>
      <c r="E22" s="25">
        <f>SUM('[1]для руководства (2)'!I75)</f>
        <v>346355.15</v>
      </c>
      <c r="F22" s="25"/>
      <c r="G22" s="25"/>
      <c r="H22" s="25"/>
      <c r="I22" s="25">
        <f>SUM('[1]для руководства (2)'!S75)</f>
        <v>2900</v>
      </c>
      <c r="J22" s="25">
        <f>SUM('[1]для руководства (2)'!U75)</f>
        <v>8339690.9500000002</v>
      </c>
      <c r="K22" s="25"/>
      <c r="L22" s="25"/>
      <c r="M22" s="25"/>
      <c r="N22" s="25"/>
      <c r="O22" s="27">
        <f>SUM(C22:N22)</f>
        <v>9441006.0600000005</v>
      </c>
      <c r="P22" s="15"/>
    </row>
    <row r="23" spans="1:18" ht="27.75" customHeight="1" x14ac:dyDescent="0.25">
      <c r="A23" s="39" t="s">
        <v>56</v>
      </c>
      <c r="B23" s="18" t="s">
        <v>41</v>
      </c>
      <c r="C23" s="25">
        <f>SUM('[1]для руководства (2)'!E83)</f>
        <v>200892.84</v>
      </c>
      <c r="D23" s="25"/>
      <c r="E23" s="25">
        <f>SUM('[1]для руководства (2)'!I83)</f>
        <v>146579.09</v>
      </c>
      <c r="F23" s="25"/>
      <c r="G23" s="25"/>
      <c r="H23" s="25"/>
      <c r="I23" s="25"/>
      <c r="J23" s="25"/>
      <c r="K23" s="25"/>
      <c r="L23" s="25"/>
      <c r="M23" s="25"/>
      <c r="N23" s="25"/>
      <c r="O23" s="27">
        <f>SUM(C23:N23)</f>
        <v>347471.93</v>
      </c>
      <c r="P23" s="15"/>
    </row>
    <row r="24" spans="1:18" ht="55.5" customHeight="1" x14ac:dyDescent="0.25">
      <c r="A24" s="40"/>
      <c r="B24" s="18" t="s">
        <v>29</v>
      </c>
      <c r="C24" s="29">
        <f>SUM('[1]для руководства (2)'!E84)</f>
        <v>2125209.98</v>
      </c>
      <c r="D24" s="25"/>
      <c r="E24" s="25">
        <f>SUM('[1]для руководства (2)'!I84)</f>
        <v>1028112.22</v>
      </c>
      <c r="F24" s="25"/>
      <c r="G24" s="25"/>
      <c r="H24" s="25">
        <f>SUM('[1]для руководства (2)'!Q84)</f>
        <v>1536464.92</v>
      </c>
      <c r="I24" s="25"/>
      <c r="J24" s="25">
        <f>SUM('[1]для руководства (2)'!U84)</f>
        <v>14480</v>
      </c>
      <c r="K24" s="25">
        <f>SUM('[1]для руководства (2)'!AG84)</f>
        <v>4357.1899999999996</v>
      </c>
      <c r="L24" s="25"/>
      <c r="M24" s="25">
        <f>SUM('[1]для руководства (2)'!AK84)</f>
        <v>12754000</v>
      </c>
      <c r="N24" s="25"/>
      <c r="O24" s="27">
        <f>SUM(C24:N24)</f>
        <v>17462624.310000002</v>
      </c>
      <c r="P24" s="15"/>
    </row>
    <row r="25" spans="1:18" ht="25.5" x14ac:dyDescent="0.25">
      <c r="A25" s="41" t="s">
        <v>30</v>
      </c>
      <c r="B25" s="18" t="s">
        <v>31</v>
      </c>
      <c r="C25" s="25"/>
      <c r="D25" s="25"/>
      <c r="E25" s="25"/>
      <c r="F25" s="25"/>
      <c r="G25" s="25">
        <f>SUM('[1]для руководства (2)'!O87)</f>
        <v>1236423.8999999999</v>
      </c>
      <c r="H25" s="25"/>
      <c r="I25" s="25">
        <f>SUM('[1]для руководства (2)'!S87)</f>
        <v>1401169.3500000003</v>
      </c>
      <c r="J25" s="25"/>
      <c r="K25" s="32"/>
      <c r="L25" s="25">
        <f>SUM('[1]для руководства (2)'!AI87)</f>
        <v>17165423.919999998</v>
      </c>
      <c r="M25" s="25"/>
      <c r="N25" s="25"/>
      <c r="O25" s="27">
        <f>SUM(C25:N25)</f>
        <v>19803017.169999998</v>
      </c>
      <c r="P25" s="15"/>
    </row>
    <row r="26" spans="1:18" ht="17.25" customHeight="1" x14ac:dyDescent="0.25">
      <c r="A26" s="42"/>
      <c r="B26" s="18" t="s">
        <v>32</v>
      </c>
      <c r="C26" s="25">
        <f>SUM('[1]для руководства (2)'!E88)</f>
        <v>528087.67999999993</v>
      </c>
      <c r="D26" s="25"/>
      <c r="E26" s="25">
        <f>SUM('[1]для руководства (2)'!I88)</f>
        <v>325672.27</v>
      </c>
      <c r="F26" s="25">
        <f>SUM('[1]для руководства (2)'!K88)</f>
        <v>139</v>
      </c>
      <c r="G26" s="25">
        <f>SUM('[1]для руководства (2)'!O88)</f>
        <v>2678.05</v>
      </c>
      <c r="H26" s="25"/>
      <c r="I26" s="25"/>
      <c r="J26" s="25"/>
      <c r="K26" s="25">
        <f>SUM('[1]для руководства (2)'!AG88)</f>
        <v>8826.58</v>
      </c>
      <c r="L26" s="25"/>
      <c r="M26" s="25"/>
      <c r="N26" s="25"/>
      <c r="O26" s="27">
        <f>SUM(C26:N26)</f>
        <v>865403.58</v>
      </c>
      <c r="P26" s="15"/>
    </row>
    <row r="27" spans="1:18" ht="37.5" customHeight="1" x14ac:dyDescent="0.25">
      <c r="A27" s="36" t="s">
        <v>47</v>
      </c>
      <c r="B27" s="18" t="s">
        <v>52</v>
      </c>
      <c r="C27" s="25">
        <f>SUM('[1]для руководства (2)'!E91)</f>
        <v>8552613.6300000008</v>
      </c>
      <c r="D27" s="33"/>
      <c r="E27" s="25">
        <f>SUM('[1]для руководства (2)'!I91)</f>
        <v>7794511.25</v>
      </c>
      <c r="F27" s="25"/>
      <c r="G27" s="25"/>
      <c r="H27" s="25"/>
      <c r="I27" s="25"/>
      <c r="J27" s="28"/>
      <c r="K27" s="25">
        <f>SUM('[1]для руководства (2)'!AG91)</f>
        <v>53327.97</v>
      </c>
      <c r="L27" s="25"/>
      <c r="M27" s="25"/>
      <c r="N27" s="25"/>
      <c r="O27" s="27">
        <f>SUM(C27:N27)</f>
        <v>16400452.850000001</v>
      </c>
      <c r="P27" s="15"/>
    </row>
    <row r="28" spans="1:18" ht="37.5" customHeight="1" x14ac:dyDescent="0.25">
      <c r="A28" s="37"/>
      <c r="B28" s="18" t="s">
        <v>53</v>
      </c>
      <c r="C28" s="25">
        <f>SUM('[1]для руководства (2)'!E92)</f>
        <v>48970.27</v>
      </c>
      <c r="D28" s="25"/>
      <c r="E28" s="25">
        <f>SUM('[1]для руководства (2)'!I92)</f>
        <v>58315.54</v>
      </c>
      <c r="F28" s="25"/>
      <c r="G28" s="25"/>
      <c r="H28" s="25"/>
      <c r="I28" s="25"/>
      <c r="J28" s="25"/>
      <c r="K28" s="25"/>
      <c r="L28" s="25"/>
      <c r="M28" s="28"/>
      <c r="N28" s="25"/>
      <c r="O28" s="27">
        <f>SUM(C28:N28)</f>
        <v>107285.81</v>
      </c>
      <c r="P28" s="15"/>
    </row>
    <row r="29" spans="1:18" ht="37.5" customHeight="1" x14ac:dyDescent="0.25">
      <c r="A29" s="37"/>
      <c r="B29" s="18" t="s">
        <v>54</v>
      </c>
      <c r="C29" s="25">
        <f>SUM('[1]для руководства (2)'!E93)</f>
        <v>333254.68</v>
      </c>
      <c r="D29" s="25"/>
      <c r="E29" s="25">
        <f>SUM('[1]для руководства (2)'!I93)</f>
        <v>235857.25</v>
      </c>
      <c r="F29" s="25"/>
      <c r="G29" s="25"/>
      <c r="H29" s="25"/>
      <c r="I29" s="25"/>
      <c r="J29" s="25"/>
      <c r="K29" s="25"/>
      <c r="L29" s="25"/>
      <c r="M29" s="25"/>
      <c r="N29" s="25"/>
      <c r="O29" s="27">
        <f>SUM(C29:N29)</f>
        <v>569111.92999999993</v>
      </c>
      <c r="P29" s="15"/>
    </row>
    <row r="30" spans="1:18" ht="37.5" customHeight="1" x14ac:dyDescent="0.25">
      <c r="A30" s="37"/>
      <c r="B30" s="18" t="s">
        <v>58</v>
      </c>
      <c r="C30" s="25">
        <f>SUM('[1]для руководства (2)'!E94)</f>
        <v>1398.05</v>
      </c>
      <c r="D30" s="25"/>
      <c r="E30" s="25">
        <f>SUM('[1]для руководства (2)'!I94)</f>
        <v>30797.02</v>
      </c>
      <c r="F30" s="25"/>
      <c r="G30" s="25"/>
      <c r="H30" s="25"/>
      <c r="I30" s="25"/>
      <c r="J30" s="34"/>
      <c r="K30" s="25"/>
      <c r="L30" s="25"/>
      <c r="M30" s="25"/>
      <c r="N30" s="25"/>
      <c r="O30" s="27">
        <f>SUM(C30:N30)</f>
        <v>32195.07</v>
      </c>
      <c r="P30" s="15"/>
    </row>
    <row r="31" spans="1:18" ht="37.5" customHeight="1" x14ac:dyDescent="0.25">
      <c r="A31" s="37"/>
      <c r="B31" s="18" t="s">
        <v>33</v>
      </c>
      <c r="C31" s="25">
        <f>SUM('[1]для руководства (2)'!E24)</f>
        <v>108045</v>
      </c>
      <c r="D31" s="25"/>
      <c r="E31" s="25">
        <f>SUM('[1]для руководства (2)'!I24)</f>
        <v>560951.81000000006</v>
      </c>
      <c r="F31" s="25"/>
      <c r="G31" s="25"/>
      <c r="H31" s="25"/>
      <c r="I31" s="25"/>
      <c r="J31" s="25">
        <f>SUM('[1]для руководства (2)'!U24)</f>
        <v>51585.3</v>
      </c>
      <c r="K31" s="25"/>
      <c r="L31" s="25"/>
      <c r="M31" s="25"/>
      <c r="N31" s="25"/>
      <c r="O31" s="27">
        <f>SUM(C31:N31)</f>
        <v>720582.1100000001</v>
      </c>
      <c r="P31" s="15"/>
    </row>
    <row r="32" spans="1:18" ht="37.5" customHeight="1" x14ac:dyDescent="0.25">
      <c r="A32" s="37"/>
      <c r="B32" s="18" t="s">
        <v>34</v>
      </c>
      <c r="C32" s="25">
        <f>SUM('[1]для руководства (2)'!E12)</f>
        <v>3338743.37</v>
      </c>
      <c r="D32" s="25"/>
      <c r="E32" s="25">
        <f>SUM('[1]для руководства (2)'!I12)</f>
        <v>2207740.64</v>
      </c>
      <c r="F32" s="25"/>
      <c r="G32" s="25"/>
      <c r="H32" s="25">
        <f>SUM('[1]для руководства (2)'!Q12)</f>
        <v>579435.46</v>
      </c>
      <c r="I32" s="25"/>
      <c r="J32" s="25"/>
      <c r="K32" s="25">
        <f>SUM('[1]для руководства (2)'!AG12)</f>
        <v>3666.51</v>
      </c>
      <c r="L32" s="25"/>
      <c r="M32" s="25"/>
      <c r="N32" s="25">
        <f>SUM('[1]для руководства (2)'!AM12)</f>
        <v>16763.169999999998</v>
      </c>
      <c r="O32" s="27">
        <f>SUM(C32:N32)</f>
        <v>6146349.1499999994</v>
      </c>
      <c r="P32" s="15"/>
    </row>
    <row r="33" spans="1:16" ht="94.5" customHeight="1" x14ac:dyDescent="0.25">
      <c r="A33" s="37"/>
      <c r="B33" s="18" t="s">
        <v>59</v>
      </c>
      <c r="C33" s="25"/>
      <c r="D33" s="25"/>
      <c r="E33" s="25"/>
      <c r="F33" s="25"/>
      <c r="G33" s="25"/>
      <c r="H33" s="25"/>
      <c r="I33" s="25"/>
      <c r="J33" s="25"/>
      <c r="K33" s="25"/>
      <c r="L33" s="25">
        <v>67305.34</v>
      </c>
      <c r="M33" s="25"/>
      <c r="N33" s="25"/>
      <c r="O33" s="27">
        <f>SUM(C33:N33)</f>
        <v>67305.34</v>
      </c>
      <c r="P33" s="15"/>
    </row>
    <row r="34" spans="1:16" ht="25.5" x14ac:dyDescent="0.25">
      <c r="A34" s="17" t="s">
        <v>57</v>
      </c>
      <c r="B34" s="21" t="s">
        <v>35</v>
      </c>
      <c r="C34" s="25">
        <f>SUM('[1]для руководства (2)'!E103)</f>
        <v>658164.30000000005</v>
      </c>
      <c r="D34" s="25"/>
      <c r="E34" s="25">
        <f>SUM('[1]для руководства (2)'!I103)</f>
        <v>717334.04999999993</v>
      </c>
      <c r="F34" s="25">
        <f>SUM('[1]для руководства (2)'!K103)</f>
        <v>212</v>
      </c>
      <c r="G34" s="25"/>
      <c r="H34" s="25"/>
      <c r="I34" s="25"/>
      <c r="J34" s="25"/>
      <c r="K34" s="25"/>
      <c r="L34" s="25">
        <f>SUM('[1]для руководства (2)'!AI103)</f>
        <v>10200</v>
      </c>
      <c r="M34" s="25"/>
      <c r="N34" s="25"/>
      <c r="O34" s="27">
        <f>SUM(C34:N34)</f>
        <v>1385910.35</v>
      </c>
      <c r="P34" s="15"/>
    </row>
    <row r="35" spans="1:16" ht="25.5" x14ac:dyDescent="0.25">
      <c r="A35" s="17" t="s">
        <v>36</v>
      </c>
      <c r="B35" s="21" t="s">
        <v>35</v>
      </c>
      <c r="C35" s="25">
        <f>SUM('[1]для руководства (2)'!E104)</f>
        <v>290344.36</v>
      </c>
      <c r="D35" s="25"/>
      <c r="E35" s="25">
        <f>SUM('[1]для руководства (2)'!I104)</f>
        <v>261527.84</v>
      </c>
      <c r="F35" s="25"/>
      <c r="G35" s="25"/>
      <c r="H35" s="25"/>
      <c r="I35" s="25"/>
      <c r="J35" s="25"/>
      <c r="K35" s="25"/>
      <c r="L35" s="25"/>
      <c r="M35" s="25"/>
      <c r="N35" s="25"/>
      <c r="O35" s="27">
        <f>SUM(C35:N35)</f>
        <v>551872.19999999995</v>
      </c>
      <c r="P35" s="15"/>
    </row>
    <row r="36" spans="1:16" x14ac:dyDescent="0.25">
      <c r="A36" s="3"/>
      <c r="B36" s="13" t="s">
        <v>37</v>
      </c>
      <c r="C36" s="35">
        <f t="shared" ref="C36:N36" si="0">SUM(C3:C35)</f>
        <v>95384576.719999999</v>
      </c>
      <c r="D36" s="35">
        <f>SUM(D5:D35)</f>
        <v>0</v>
      </c>
      <c r="E36" s="35">
        <f t="shared" si="0"/>
        <v>66090488.24000001</v>
      </c>
      <c r="F36" s="35">
        <f>SUM(F3:F35)</f>
        <v>1366.1100000000001</v>
      </c>
      <c r="G36" s="35">
        <f t="shared" si="0"/>
        <v>1278937.3399999999</v>
      </c>
      <c r="H36" s="35">
        <f t="shared" si="0"/>
        <v>91309750.729999989</v>
      </c>
      <c r="I36" s="35">
        <f t="shared" si="0"/>
        <v>8971142.8499999996</v>
      </c>
      <c r="J36" s="35">
        <f t="shared" si="0"/>
        <v>9875907.0800000019</v>
      </c>
      <c r="K36" s="35">
        <f t="shared" si="0"/>
        <v>832882.84999999986</v>
      </c>
      <c r="L36" s="35">
        <f>SUM(L4:L35)</f>
        <v>17257368.859999999</v>
      </c>
      <c r="M36" s="35">
        <f t="shared" si="0"/>
        <v>13645072.5</v>
      </c>
      <c r="N36" s="35">
        <f t="shared" si="0"/>
        <v>102644.05</v>
      </c>
      <c r="O36" s="35">
        <f>SUM(O3:O35)</f>
        <v>304750137.33000004</v>
      </c>
      <c r="P36" s="15"/>
    </row>
    <row r="37" spans="1:16" x14ac:dyDescent="0.25">
      <c r="A37" s="6"/>
      <c r="B37" s="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0"/>
    </row>
    <row r="38" spans="1:16" x14ac:dyDescent="0.25">
      <c r="A38" s="7"/>
      <c r="B38" s="7"/>
      <c r="O38" s="10"/>
      <c r="P38" s="15"/>
    </row>
    <row r="39" spans="1:16" x14ac:dyDescent="0.25">
      <c r="O39" s="10"/>
    </row>
    <row r="40" spans="1:16" x14ac:dyDescent="0.25">
      <c r="A40" s="9"/>
      <c r="O40" s="10"/>
    </row>
    <row r="41" spans="1:16" x14ac:dyDescent="0.25">
      <c r="O41" s="11"/>
    </row>
    <row r="42" spans="1:16" x14ac:dyDescent="0.25">
      <c r="O42" s="10"/>
    </row>
    <row r="43" spans="1:16" x14ac:dyDescent="0.25">
      <c r="O43" s="10"/>
    </row>
    <row r="44" spans="1:16" x14ac:dyDescent="0.25">
      <c r="O44" s="10"/>
    </row>
    <row r="46" spans="1:16" x14ac:dyDescent="0.25">
      <c r="O46" s="14"/>
    </row>
    <row r="47" spans="1:16" x14ac:dyDescent="0.25">
      <c r="A47" s="14"/>
      <c r="B47" s="14"/>
      <c r="O47" s="14"/>
    </row>
    <row r="48" spans="1:16" x14ac:dyDescent="0.25">
      <c r="O48" s="14"/>
    </row>
    <row r="49" spans="1:15" x14ac:dyDescent="0.25">
      <c r="A49" s="14"/>
      <c r="B49" s="14"/>
      <c r="O49" s="14"/>
    </row>
    <row r="50" spans="1:15" x14ac:dyDescent="0.25">
      <c r="A50" s="14"/>
      <c r="B50" s="14"/>
      <c r="O50" s="14"/>
    </row>
    <row r="51" spans="1:15" x14ac:dyDescent="0.25">
      <c r="A51" s="14"/>
      <c r="B51" s="14"/>
      <c r="O51" s="14"/>
    </row>
    <row r="56" spans="1:15" x14ac:dyDescent="0.25">
      <c r="K56" s="50"/>
    </row>
  </sheetData>
  <mergeCells count="10">
    <mergeCell ref="A12:A13"/>
    <mergeCell ref="A15:A17"/>
    <mergeCell ref="A19:A20"/>
    <mergeCell ref="A1:O1"/>
    <mergeCell ref="A3:A4"/>
    <mergeCell ref="A6:A8"/>
    <mergeCell ref="A9:A11"/>
    <mergeCell ref="A27:A33"/>
    <mergeCell ref="A23:A24"/>
    <mergeCell ref="A25:A26"/>
  </mergeCells>
  <printOptions horizontalCentered="1" verticalCentered="1"/>
  <pageMargins left="0" right="0" top="0" bottom="0" header="0" footer="0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2025-08-11T08:43:59Z</dcterms:modified>
</cp:coreProperties>
</file>