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34" i="1" l="1"/>
  <c r="C34" i="1"/>
  <c r="L33" i="1"/>
  <c r="F33" i="1"/>
  <c r="N32" i="1"/>
  <c r="N31" i="1"/>
  <c r="K29" i="1"/>
  <c r="E29" i="1"/>
  <c r="C29" i="1"/>
  <c r="J28" i="1"/>
  <c r="E28" i="1"/>
  <c r="C28" i="1"/>
  <c r="E27" i="1"/>
  <c r="C27" i="1"/>
  <c r="E26" i="1"/>
  <c r="C26" i="1"/>
  <c r="E25" i="1"/>
  <c r="C25" i="1"/>
  <c r="E24" i="1"/>
  <c r="C24" i="1"/>
  <c r="M23" i="1"/>
  <c r="K23" i="1"/>
  <c r="J23" i="1"/>
  <c r="G23" i="1"/>
  <c r="F23" i="1"/>
  <c r="E23" i="1"/>
  <c r="C23" i="1"/>
  <c r="L22" i="1"/>
  <c r="I22" i="1"/>
  <c r="G22" i="1"/>
  <c r="K21" i="1"/>
  <c r="J21" i="1"/>
  <c r="H21" i="1"/>
  <c r="E21" i="1"/>
  <c r="C21" i="1"/>
  <c r="K20" i="1"/>
  <c r="J20" i="1"/>
  <c r="I20" i="1"/>
  <c r="E20" i="1"/>
  <c r="C20" i="1"/>
  <c r="M19" i="1"/>
  <c r="I19" i="1"/>
  <c r="F19" i="1"/>
  <c r="E19" i="1"/>
  <c r="C19" i="1"/>
  <c r="K18" i="1"/>
  <c r="J18" i="1"/>
  <c r="H18" i="1"/>
  <c r="E18" i="1"/>
  <c r="C18" i="1"/>
  <c r="E17" i="1"/>
  <c r="C17" i="1"/>
  <c r="M16" i="1"/>
  <c r="K16" i="1"/>
  <c r="I16" i="1"/>
  <c r="E16" i="1"/>
  <c r="C16" i="1"/>
  <c r="K15" i="1"/>
  <c r="H15" i="1"/>
  <c r="E15" i="1"/>
  <c r="C15" i="1"/>
  <c r="K14" i="1"/>
  <c r="E14" i="1"/>
  <c r="C14" i="1"/>
  <c r="M13" i="1"/>
  <c r="K13" i="1"/>
  <c r="H13" i="1"/>
  <c r="G13" i="1"/>
  <c r="F13" i="1"/>
  <c r="E13" i="1"/>
  <c r="C13" i="1"/>
  <c r="K12" i="1"/>
  <c r="E12" i="1"/>
  <c r="C12" i="1"/>
  <c r="M11" i="1"/>
  <c r="K11" i="1"/>
  <c r="H11" i="1"/>
  <c r="E11" i="1"/>
  <c r="C11" i="1"/>
  <c r="L10" i="1"/>
  <c r="K10" i="1"/>
  <c r="I10" i="1"/>
  <c r="G10" i="1"/>
  <c r="E10" i="1"/>
  <c r="C10" i="1"/>
  <c r="M9" i="1"/>
  <c r="E9" i="1"/>
  <c r="C9" i="1"/>
  <c r="K8" i="1"/>
  <c r="I8" i="1"/>
  <c r="E8" i="1"/>
  <c r="C8" i="1"/>
  <c r="L7" i="1"/>
  <c r="K7" i="1"/>
  <c r="J7" i="1"/>
  <c r="H7" i="1"/>
  <c r="E7" i="1"/>
  <c r="D7" i="1"/>
  <c r="C7" i="1"/>
  <c r="K6" i="1"/>
  <c r="J6" i="1"/>
  <c r="E6" i="1"/>
  <c r="C6" i="1"/>
  <c r="K5" i="1"/>
  <c r="E5" i="1"/>
  <c r="C5" i="1"/>
  <c r="K4" i="1"/>
  <c r="J4" i="1"/>
  <c r="I4" i="1"/>
  <c r="E4" i="1"/>
  <c r="C4" i="1"/>
  <c r="K3" i="1"/>
  <c r="I3" i="1"/>
  <c r="E3" i="1"/>
  <c r="C3" i="1"/>
  <c r="N6" i="1" l="1"/>
  <c r="G35" i="1"/>
  <c r="C35" i="1"/>
  <c r="N4" i="1"/>
  <c r="I35" i="1"/>
  <c r="K35" i="1"/>
  <c r="N5" i="1"/>
  <c r="D35" i="1"/>
  <c r="F35" i="1"/>
  <c r="N25" i="1"/>
  <c r="N26" i="1"/>
  <c r="N27" i="1"/>
  <c r="N33" i="1"/>
  <c r="N20" i="1"/>
  <c r="N10" i="1"/>
  <c r="N14" i="1"/>
  <c r="N16" i="1"/>
  <c r="N34" i="1"/>
  <c r="E35" i="1"/>
  <c r="H35" i="1"/>
  <c r="M35" i="1"/>
  <c r="N7" i="1"/>
  <c r="N11" i="1"/>
  <c r="N15" i="1"/>
  <c r="N22" i="1"/>
  <c r="N24" i="1"/>
  <c r="N30" i="1"/>
  <c r="N18" i="1"/>
  <c r="N13" i="1"/>
  <c r="N17" i="1"/>
  <c r="N19" i="1"/>
  <c r="N21" i="1"/>
  <c r="N23" i="1"/>
  <c r="J35" i="1"/>
  <c r="L35" i="1"/>
  <c r="N8" i="1"/>
  <c r="N9" i="1"/>
  <c r="N12" i="1"/>
  <c r="N28" i="1"/>
  <c r="N29" i="1"/>
  <c r="N3" i="1"/>
  <c r="N35" i="1" l="1"/>
</calcChain>
</file>

<file path=xl/sharedStrings.xml><?xml version="1.0" encoding="utf-8"?>
<sst xmlns="http://schemas.openxmlformats.org/spreadsheetml/2006/main" count="64" uniqueCount="61">
  <si>
    <t>ОСП</t>
  </si>
  <si>
    <t>подведомственные/направления расходов</t>
  </si>
  <si>
    <t>213 (начисления на заработную плату)</t>
  </si>
  <si>
    <t>221 (связь)</t>
  </si>
  <si>
    <t>223 (коммунальные услуги)</t>
  </si>
  <si>
    <t>224 (аренд плата за польз. имуществом)</t>
  </si>
  <si>
    <t>225 (содерж.имущества)</t>
  </si>
  <si>
    <t>226 (прочие услуги, работы)</t>
  </si>
  <si>
    <t>290 (прочие расходы)</t>
  </si>
  <si>
    <t>340 (приобретение материальных запасов)</t>
  </si>
  <si>
    <t>ИТОГО:</t>
  </si>
  <si>
    <t>Департамент образования (школы)</t>
  </si>
  <si>
    <t>муниципальные бюджетные учреждения</t>
  </si>
  <si>
    <t>Департамент образования (детские сады)</t>
  </si>
  <si>
    <t>МАУ  "СШОР" Город спорта"</t>
  </si>
  <si>
    <t xml:space="preserve">Департамент жилищно-коммунального хозяйства </t>
  </si>
  <si>
    <t>МКУ "Ритуал"</t>
  </si>
  <si>
    <t>МБУ "Прометей"</t>
  </si>
  <si>
    <t>МБУ "Город"</t>
  </si>
  <si>
    <t>Департамент управления делами</t>
  </si>
  <si>
    <t>МКУ "Специалист"</t>
  </si>
  <si>
    <t>Департамент информационной политики и взаимодействия со средствами массовой информации</t>
  </si>
  <si>
    <t>МАУ "Информационный центр "Дзержинские ведомости"</t>
  </si>
  <si>
    <t xml:space="preserve">Департамент градостроительной деятельности, строительства и охраны объектов культурного наследия города Дзержинска </t>
  </si>
  <si>
    <t>МКУ "Градостроительство"</t>
  </si>
  <si>
    <t>МКУ "Строитель"</t>
  </si>
  <si>
    <t>МБУ "Гражданская защита"</t>
  </si>
  <si>
    <t>МБУ "Инженерно-экологическая служба"</t>
  </si>
  <si>
    <t>МАУ "Дирекция управления парками"</t>
  </si>
  <si>
    <t>КУМИ</t>
  </si>
  <si>
    <t>управление муниципальным имуществом</t>
  </si>
  <si>
    <t>МКУ "ДЭМОС"</t>
  </si>
  <si>
    <t>МБУ "ЦО ПБС"</t>
  </si>
  <si>
    <t>МБУ "ЦО ПБС ОУ"</t>
  </si>
  <si>
    <t>непрограммные расходы по обеспечению деятельности</t>
  </si>
  <si>
    <t>КСП</t>
  </si>
  <si>
    <t>ИТОГО</t>
  </si>
  <si>
    <t>МАУК "ДКХ"</t>
  </si>
  <si>
    <t>МАУ "Бизнес-инкубатор г.Дзержинска"</t>
  </si>
  <si>
    <t>Департамент дорожного хозяйства</t>
  </si>
  <si>
    <t>Управление по делам гражданской обороны и чрезвычайным ситуациям</t>
  </si>
  <si>
    <t>Департамент благоустройства экологии и лесного хозяйства</t>
  </si>
  <si>
    <t>МБУ "Городской архив"</t>
  </si>
  <si>
    <t>Департамент финансов</t>
  </si>
  <si>
    <t>211 (заработная плата)</t>
  </si>
  <si>
    <t>МКУ "Городское жилье"</t>
  </si>
  <si>
    <t>Управление муниципального контроля</t>
  </si>
  <si>
    <t>МКУ "АТИ"</t>
  </si>
  <si>
    <t>расходы на содержание аппарата (зарплата с начислениями)</t>
  </si>
  <si>
    <t>расходы за счет субвенции на организацию деятельности КДН</t>
  </si>
  <si>
    <t>расходы за счет субвенции на осуществление деятельности по опеке и попечительству</t>
  </si>
  <si>
    <t>Департамент промышленности, торговли и предпринимательства</t>
  </si>
  <si>
    <t>Городская Дума</t>
  </si>
  <si>
    <t>расходы за счет субвенции на сопровождение аттестации пед. работников</t>
  </si>
  <si>
    <t xml:space="preserve">Управление культуры, спорта, молодежной политики и спорта </t>
  </si>
  <si>
    <t>260 (Социальное обеспечение)</t>
  </si>
  <si>
    <t>212 (прочие выплаты)</t>
  </si>
  <si>
    <t>исполнение решений судебных органов</t>
  </si>
  <si>
    <t>МБУ "ЦО ПБС УКМПиС"</t>
  </si>
  <si>
    <t>Информация о кредиторской задолженности по бюджетной и внебюджетной деятельности по ответственным структурным подразделениям г.Дзержинска на 01.08.2026</t>
  </si>
  <si>
    <t>Расходы на предоставление единовременной денежной выплаты гражданам , заключившим контракт о прохождении военной службы в Вооруженных Силах РФ в целях участия в специальной военной операции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</si>
</sst>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Alignment="1">
      <alignment vertical="center"/>
    </xf>
    <xf numFmtId="4" fontId="8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4" fontId="0" fillId="0" borderId="0" xfId="0" applyNumberForma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/>
    </xf>
    <xf numFmtId="4" fontId="2" fillId="0" borderId="4" xfId="0" applyNumberFormat="1" applyFont="1" applyFill="1" applyBorder="1" applyAlignment="1">
      <alignment horizontal="right" vertical="center"/>
    </xf>
    <xf numFmtId="4" fontId="3" fillId="0" borderId="3" xfId="0" applyNumberFormat="1" applyFont="1" applyFill="1" applyBorder="1" applyAlignment="1">
      <alignment horizontal="right" vertical="center"/>
    </xf>
    <xf numFmtId="0" fontId="2" fillId="0" borderId="3" xfId="0" applyNumberFormat="1" applyFont="1" applyFill="1" applyBorder="1" applyAlignment="1">
      <alignment horizontal="right" vertical="center"/>
    </xf>
    <xf numFmtId="4" fontId="4" fillId="0" borderId="3" xfId="0" applyNumberFormat="1" applyFont="1" applyBorder="1" applyAlignment="1">
      <alignment horizontal="right"/>
    </xf>
    <xf numFmtId="2" fontId="0" fillId="0" borderId="0" xfId="0" applyNumberForma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4" fontId="4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47;%20&#1080;&#1090;&#1086;&#1075;%20&#1089;&#1074;&#1086;&#1076;%20&#1087;&#1086;%20&#1086;&#1089;&#1087;_01.08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_01082026"/>
      <sheetName val="БУ_01082026"/>
      <sheetName val="для руководства (2)"/>
      <sheetName val="Публ"/>
      <sheetName val="Лист1"/>
    </sheetNames>
    <sheetDataSet>
      <sheetData sheetId="0"/>
      <sheetData sheetId="1"/>
      <sheetData sheetId="2">
        <row r="5">
          <cell r="E5">
            <v>16668513.280000001</v>
          </cell>
          <cell r="I5">
            <v>13395602.280000001</v>
          </cell>
          <cell r="T5">
            <v>899752.95999999996</v>
          </cell>
          <cell r="AH5">
            <v>329189.96000000002</v>
          </cell>
        </row>
        <row r="12">
          <cell r="E12">
            <v>477748</v>
          </cell>
          <cell r="I12">
            <v>2171227.92</v>
          </cell>
          <cell r="AH12">
            <v>2330</v>
          </cell>
        </row>
        <row r="13">
          <cell r="E13">
            <v>28924109.493999995</v>
          </cell>
          <cell r="I13">
            <v>20708228.680000003</v>
          </cell>
          <cell r="T13">
            <v>2170902.59</v>
          </cell>
          <cell r="V13">
            <v>10151.26</v>
          </cell>
          <cell r="AH13">
            <v>354246.88</v>
          </cell>
        </row>
        <row r="14">
          <cell r="E14">
            <v>857595.96000000008</v>
          </cell>
          <cell r="I14">
            <v>801037.77</v>
          </cell>
          <cell r="V14">
            <v>51512.07</v>
          </cell>
          <cell r="AH14">
            <v>56499.16</v>
          </cell>
        </row>
        <row r="16">
          <cell r="E16">
            <v>2723998.51</v>
          </cell>
          <cell r="I16">
            <v>2200233.67</v>
          </cell>
          <cell r="AH16">
            <v>10308.42</v>
          </cell>
        </row>
        <row r="17">
          <cell r="E17">
            <v>15398073.290000001</v>
          </cell>
          <cell r="G17">
            <v>500</v>
          </cell>
          <cell r="I17">
            <v>12335030.460000001</v>
          </cell>
          <cell r="R17">
            <v>27759154.969999999</v>
          </cell>
          <cell r="V17">
            <v>173286.19999999998</v>
          </cell>
          <cell r="AH17">
            <v>188025.03</v>
          </cell>
          <cell r="AJ17">
            <v>25000</v>
          </cell>
        </row>
        <row r="22">
          <cell r="E22">
            <v>603459.32999999996</v>
          </cell>
          <cell r="I22">
            <v>331815.26</v>
          </cell>
          <cell r="T22">
            <v>1690</v>
          </cell>
          <cell r="AH22">
            <v>4497.3</v>
          </cell>
        </row>
        <row r="23">
          <cell r="E23">
            <v>1174904.08</v>
          </cell>
          <cell r="I23">
            <v>585109.55000000005</v>
          </cell>
          <cell r="AN23">
            <v>2750</v>
          </cell>
        </row>
        <row r="24">
          <cell r="E24">
            <v>121474</v>
          </cell>
          <cell r="I24">
            <v>640835.18000000005</v>
          </cell>
          <cell r="V24">
            <v>70261.8</v>
          </cell>
        </row>
        <row r="25">
          <cell r="E25">
            <v>3726736.27</v>
          </cell>
          <cell r="I25">
            <v>1700623.43</v>
          </cell>
          <cell r="P25">
            <v>15867.02</v>
          </cell>
          <cell r="T25">
            <v>6510</v>
          </cell>
          <cell r="AH25">
            <v>19388.47</v>
          </cell>
          <cell r="AJ25">
            <v>8450.34</v>
          </cell>
        </row>
        <row r="34">
          <cell r="E34">
            <v>7711338.6100000003</v>
          </cell>
          <cell r="I34">
            <v>4280790.3099999996</v>
          </cell>
          <cell r="R34">
            <v>20138346.699999999</v>
          </cell>
          <cell r="AH34">
            <v>47594.59</v>
          </cell>
          <cell r="AN34">
            <v>788269.33</v>
          </cell>
        </row>
        <row r="35">
          <cell r="E35">
            <v>230559.77</v>
          </cell>
          <cell r="I35">
            <v>148661.44</v>
          </cell>
          <cell r="AH35">
            <v>3051.29</v>
          </cell>
        </row>
        <row r="49">
          <cell r="E49">
            <v>1842497.09</v>
          </cell>
          <cell r="I49">
            <v>1335962.8500000001</v>
          </cell>
          <cell r="L49">
            <v>200</v>
          </cell>
          <cell r="P49">
            <v>29208.98</v>
          </cell>
          <cell r="R49">
            <v>207143.32</v>
          </cell>
          <cell r="AH49">
            <v>4682.49</v>
          </cell>
          <cell r="AN49">
            <v>2309.58</v>
          </cell>
        </row>
        <row r="50">
          <cell r="E50">
            <v>667528.09</v>
          </cell>
          <cell r="I50">
            <v>420137.06</v>
          </cell>
          <cell r="AH50">
            <v>8936.76</v>
          </cell>
        </row>
        <row r="61">
          <cell r="E61">
            <v>963965.07</v>
          </cell>
          <cell r="I61">
            <v>483232.08</v>
          </cell>
          <cell r="R61">
            <v>1456552.16</v>
          </cell>
          <cell r="AH61">
            <v>5999.46</v>
          </cell>
        </row>
        <row r="69">
          <cell r="E69">
            <v>676161.48</v>
          </cell>
          <cell r="I69">
            <v>383470.35</v>
          </cell>
          <cell r="T69">
            <v>77339.91</v>
          </cell>
          <cell r="AH69">
            <v>3972.49</v>
          </cell>
          <cell r="AN69">
            <v>2245.6</v>
          </cell>
        </row>
        <row r="70">
          <cell r="E70">
            <v>350597.69</v>
          </cell>
          <cell r="I70">
            <v>190163.13</v>
          </cell>
        </row>
        <row r="71">
          <cell r="E71">
            <v>2486282.39</v>
          </cell>
          <cell r="I71">
            <v>1303707.6600000001</v>
          </cell>
          <cell r="R71">
            <v>1848090.02</v>
          </cell>
          <cell r="V71">
            <v>137921.1</v>
          </cell>
          <cell r="AH71">
            <v>7111.58</v>
          </cell>
        </row>
        <row r="75">
          <cell r="E75">
            <v>1177429.5900000001</v>
          </cell>
          <cell r="I75">
            <v>621179.76</v>
          </cell>
          <cell r="L75">
            <v>887.4</v>
          </cell>
          <cell r="T75">
            <v>69390.06</v>
          </cell>
          <cell r="AN75">
            <v>1066</v>
          </cell>
        </row>
        <row r="83">
          <cell r="E83">
            <v>219970.02</v>
          </cell>
          <cell r="I83">
            <v>190330.26</v>
          </cell>
          <cell r="T83">
            <v>9126.86</v>
          </cell>
          <cell r="V83">
            <v>8200</v>
          </cell>
          <cell r="AH83">
            <v>2325.19</v>
          </cell>
        </row>
        <row r="84">
          <cell r="E84">
            <v>2863653.7399999998</v>
          </cell>
          <cell r="I84">
            <v>1216323.48</v>
          </cell>
          <cell r="R84">
            <v>900684.88</v>
          </cell>
          <cell r="V84">
            <v>9300</v>
          </cell>
          <cell r="AH84">
            <v>4650.38</v>
          </cell>
        </row>
        <row r="87">
          <cell r="P87">
            <v>1399217.6</v>
          </cell>
          <cell r="T87">
            <v>1866916.5</v>
          </cell>
          <cell r="AJ87">
            <v>1437621.9899999998</v>
          </cell>
        </row>
        <row r="88">
          <cell r="E88">
            <v>571674.15</v>
          </cell>
          <cell r="I88">
            <v>331629.96000000002</v>
          </cell>
          <cell r="L88">
            <v>11659.19</v>
          </cell>
          <cell r="P88">
            <v>2780.0699999999997</v>
          </cell>
          <cell r="V88">
            <v>1282746.96</v>
          </cell>
          <cell r="AH88">
            <v>4605.1000000000004</v>
          </cell>
          <cell r="AN88">
            <v>1917</v>
          </cell>
        </row>
        <row r="91">
          <cell r="E91">
            <v>1581275</v>
          </cell>
          <cell r="I91">
            <v>8034635.04</v>
          </cell>
        </row>
        <row r="92">
          <cell r="E92">
            <v>8758</v>
          </cell>
          <cell r="I92">
            <v>106538.81</v>
          </cell>
        </row>
        <row r="93">
          <cell r="E93">
            <v>46083</v>
          </cell>
          <cell r="I93">
            <v>243621.64</v>
          </cell>
        </row>
        <row r="94">
          <cell r="I94">
            <v>37000.61</v>
          </cell>
        </row>
        <row r="103">
          <cell r="L103">
            <v>6437.92</v>
          </cell>
          <cell r="AJ103">
            <v>261</v>
          </cell>
        </row>
        <row r="104">
          <cell r="E104">
            <v>432939.70999999996</v>
          </cell>
          <cell r="I104">
            <v>282206.40999999997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abSelected="1" topLeftCell="A22" zoomScale="75" zoomScaleNormal="75" workbookViewId="0">
      <selection activeCell="O40" sqref="O40"/>
    </sheetView>
  </sheetViews>
  <sheetFormatPr defaultRowHeight="15" x14ac:dyDescent="0.25"/>
  <cols>
    <col min="1" max="1" width="25.42578125" style="8" customWidth="1"/>
    <col min="2" max="2" width="28.7109375" style="8" customWidth="1"/>
    <col min="3" max="3" width="18.140625" style="14" customWidth="1"/>
    <col min="4" max="4" width="15.28515625" style="14" customWidth="1"/>
    <col min="5" max="5" width="18.7109375" style="14" customWidth="1"/>
    <col min="6" max="6" width="12.7109375" style="14" customWidth="1"/>
    <col min="7" max="7" width="14.5703125" style="14" customWidth="1"/>
    <col min="8" max="8" width="19.5703125" style="14" customWidth="1"/>
    <col min="9" max="9" width="14.85546875" style="14" customWidth="1"/>
    <col min="10" max="10" width="16.140625" style="14" customWidth="1"/>
    <col min="11" max="11" width="15.85546875" style="14" customWidth="1"/>
    <col min="12" max="12" width="19.7109375" style="14" customWidth="1"/>
    <col min="13" max="13" width="17.140625" style="14" customWidth="1"/>
    <col min="14" max="14" width="17.140625" style="12" customWidth="1"/>
    <col min="15" max="15" width="38.5703125" style="14" customWidth="1"/>
    <col min="16" max="16" width="13.85546875" style="14" customWidth="1"/>
    <col min="17" max="17" width="10.28515625" style="14" customWidth="1"/>
    <col min="18" max="16384" width="9.140625" style="14"/>
  </cols>
  <sheetData>
    <row r="1" spans="1:17" ht="51.75" customHeight="1" x14ac:dyDescent="0.25">
      <c r="A1" s="32" t="s">
        <v>59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7" s="5" customFormat="1" ht="57" x14ac:dyDescent="0.25">
      <c r="A2" s="30" t="s">
        <v>0</v>
      </c>
      <c r="B2" s="17" t="s">
        <v>1</v>
      </c>
      <c r="C2" s="1" t="s">
        <v>44</v>
      </c>
      <c r="D2" s="1" t="s">
        <v>56</v>
      </c>
      <c r="E2" s="1" t="s">
        <v>2</v>
      </c>
      <c r="F2" s="1" t="s">
        <v>3</v>
      </c>
      <c r="G2" s="2" t="s">
        <v>4</v>
      </c>
      <c r="H2" s="2" t="s">
        <v>5</v>
      </c>
      <c r="I2" s="1" t="s">
        <v>6</v>
      </c>
      <c r="J2" s="1" t="s">
        <v>7</v>
      </c>
      <c r="K2" s="1" t="s">
        <v>55</v>
      </c>
      <c r="L2" s="1" t="s">
        <v>8</v>
      </c>
      <c r="M2" s="1" t="s">
        <v>9</v>
      </c>
      <c r="N2" s="1" t="s">
        <v>10</v>
      </c>
      <c r="O2" s="4"/>
    </row>
    <row r="3" spans="1:17" ht="49.5" customHeight="1" x14ac:dyDescent="0.25">
      <c r="A3" s="31" t="s">
        <v>11</v>
      </c>
      <c r="B3" s="18" t="s">
        <v>12</v>
      </c>
      <c r="C3" s="22">
        <f>SUM('[1]для руководства (2)'!E5)</f>
        <v>16668513.280000001</v>
      </c>
      <c r="E3" s="22">
        <f>SUM('[1]для руководства (2)'!I5)</f>
        <v>13395602.280000001</v>
      </c>
      <c r="F3" s="22"/>
      <c r="G3" s="22"/>
      <c r="H3" s="22"/>
      <c r="I3" s="22">
        <f>SUM('[1]для руководства (2)'!T5)</f>
        <v>899752.95999999996</v>
      </c>
      <c r="J3" s="22"/>
      <c r="K3" s="22">
        <f>SUM('[1]для руководства (2)'!AH5)</f>
        <v>329189.96000000002</v>
      </c>
      <c r="L3" s="22"/>
      <c r="M3" s="22"/>
      <c r="N3" s="24">
        <f>SUM(C3:M3)</f>
        <v>31293058.480000004</v>
      </c>
      <c r="O3" s="15"/>
    </row>
    <row r="4" spans="1:17" ht="54" customHeight="1" x14ac:dyDescent="0.25">
      <c r="A4" s="17" t="s">
        <v>13</v>
      </c>
      <c r="B4" s="18" t="s">
        <v>12</v>
      </c>
      <c r="C4" s="22">
        <f>SUM('[1]для руководства (2)'!E13)</f>
        <v>28924109.493999995</v>
      </c>
      <c r="D4" s="22"/>
      <c r="E4" s="22">
        <f>SUM('[1]для руководства (2)'!I13)</f>
        <v>20708228.680000003</v>
      </c>
      <c r="F4" s="22"/>
      <c r="G4" s="22"/>
      <c r="H4" s="22"/>
      <c r="I4" s="22">
        <f>SUM('[1]для руководства (2)'!T13)</f>
        <v>2170902.59</v>
      </c>
      <c r="J4" s="22">
        <f>SUM('[1]для руководства (2)'!V13)</f>
        <v>10151.26</v>
      </c>
      <c r="K4" s="22">
        <f>SUM('[1]для руководства (2)'!AH13)</f>
        <v>354246.88</v>
      </c>
      <c r="L4" s="22"/>
      <c r="M4" s="22"/>
      <c r="N4" s="24">
        <f>SUM(C4:M4)</f>
        <v>52167638.903999999</v>
      </c>
      <c r="O4" s="15"/>
    </row>
    <row r="5" spans="1:17" ht="45.75" customHeight="1" x14ac:dyDescent="0.25">
      <c r="A5" s="40" t="s">
        <v>54</v>
      </c>
      <c r="B5" s="18" t="s">
        <v>14</v>
      </c>
      <c r="C5" s="22">
        <f>SUM('[1]для руководства (2)'!E16)</f>
        <v>2723998.51</v>
      </c>
      <c r="D5" s="22"/>
      <c r="E5" s="22">
        <f>SUM('[1]для руководства (2)'!I16)</f>
        <v>2200233.67</v>
      </c>
      <c r="F5" s="22"/>
      <c r="G5" s="22"/>
      <c r="H5" s="22"/>
      <c r="I5" s="22"/>
      <c r="J5" s="22"/>
      <c r="K5" s="22">
        <f>'[1]для руководства (2)'!AH16</f>
        <v>10308.42</v>
      </c>
      <c r="L5" s="22"/>
      <c r="M5" s="22"/>
      <c r="N5" s="24">
        <f>SUM(C5:M5)</f>
        <v>4934540.5999999996</v>
      </c>
      <c r="O5" s="15"/>
    </row>
    <row r="6" spans="1:17" ht="45.75" customHeight="1" x14ac:dyDescent="0.25">
      <c r="A6" s="41"/>
      <c r="B6" s="18" t="s">
        <v>37</v>
      </c>
      <c r="C6" s="22">
        <f>SUM('[1]для руководства (2)'!E14)</f>
        <v>857595.96000000008</v>
      </c>
      <c r="D6" s="22"/>
      <c r="E6" s="22">
        <f>SUM('[1]для руководства (2)'!I14)</f>
        <v>801037.77</v>
      </c>
      <c r="F6" s="22"/>
      <c r="G6" s="22"/>
      <c r="H6" s="22"/>
      <c r="I6" s="22"/>
      <c r="J6" s="22">
        <f>SUM('[1]для руководства (2)'!V14)</f>
        <v>51512.07</v>
      </c>
      <c r="K6" s="22">
        <f>'[1]для руководства (2)'!AH14</f>
        <v>56499.16</v>
      </c>
      <c r="L6" s="22"/>
      <c r="M6" s="22"/>
      <c r="N6" s="24">
        <f>SUM(C6:M6)</f>
        <v>1766644.96</v>
      </c>
      <c r="O6" s="15"/>
    </row>
    <row r="7" spans="1:17" ht="45.75" customHeight="1" x14ac:dyDescent="0.25">
      <c r="A7" s="41"/>
      <c r="B7" s="18" t="s">
        <v>12</v>
      </c>
      <c r="C7" s="22">
        <f>SUM('[1]для руководства (2)'!E17)</f>
        <v>15398073.290000001</v>
      </c>
      <c r="D7" s="22">
        <f>SUM('[1]для руководства (2)'!G17)</f>
        <v>500</v>
      </c>
      <c r="E7" s="22">
        <f>SUM('[1]для руководства (2)'!I17)</f>
        <v>12335030.460000001</v>
      </c>
      <c r="F7" s="22"/>
      <c r="G7" s="22"/>
      <c r="H7" s="22">
        <f>SUM('[1]для руководства (2)'!R17)</f>
        <v>27759154.969999999</v>
      </c>
      <c r="I7" s="22"/>
      <c r="J7" s="22">
        <f>SUM('[1]для руководства (2)'!V17)</f>
        <v>173286.19999999998</v>
      </c>
      <c r="K7" s="22">
        <f>'[1]для руководства (2)'!AH17</f>
        <v>188025.03</v>
      </c>
      <c r="L7" s="22">
        <f>SUM('[1]для руководства (2)'!AJ17)</f>
        <v>25000</v>
      </c>
      <c r="M7" s="22"/>
      <c r="N7" s="24">
        <f>SUM(C7:M7)</f>
        <v>55879069.950000003</v>
      </c>
      <c r="O7" s="15"/>
    </row>
    <row r="8" spans="1:17" ht="35.25" customHeight="1" x14ac:dyDescent="0.25">
      <c r="A8" s="37" t="s">
        <v>15</v>
      </c>
      <c r="B8" s="18" t="s">
        <v>16</v>
      </c>
      <c r="C8" s="22">
        <f>SUM('[1]для руководства (2)'!E22)</f>
        <v>603459.32999999996</v>
      </c>
      <c r="D8" s="22"/>
      <c r="E8" s="22">
        <f>SUM('[1]для руководства (2)'!I22)</f>
        <v>331815.26</v>
      </c>
      <c r="F8" s="22"/>
      <c r="G8" s="22"/>
      <c r="H8" s="22"/>
      <c r="I8" s="22">
        <f>SUM('[1]для руководства (2)'!T22)</f>
        <v>1690</v>
      </c>
      <c r="J8" s="22"/>
      <c r="K8" s="22">
        <f>'[1]для руководства (2)'!AH22</f>
        <v>4497.3</v>
      </c>
      <c r="L8" s="22"/>
      <c r="M8" s="22"/>
      <c r="N8" s="24">
        <f>SUM(C8:M8)</f>
        <v>941461.89</v>
      </c>
      <c r="O8" s="15"/>
    </row>
    <row r="9" spans="1:17" ht="26.25" customHeight="1" x14ac:dyDescent="0.25">
      <c r="A9" s="38"/>
      <c r="B9" s="18" t="s">
        <v>45</v>
      </c>
      <c r="C9" s="22">
        <f>SUM('[1]для руководства (2)'!E23)</f>
        <v>1174904.08</v>
      </c>
      <c r="D9" s="22"/>
      <c r="E9" s="22">
        <f>SUM('[1]для руководства (2)'!I23)</f>
        <v>585109.55000000005</v>
      </c>
      <c r="F9" s="22"/>
      <c r="G9" s="22"/>
      <c r="H9" s="22"/>
      <c r="I9" s="22"/>
      <c r="J9" s="22"/>
      <c r="K9" s="22"/>
      <c r="L9" s="22"/>
      <c r="M9" s="22">
        <f>SUM('[1]для руководства (2)'!AN23)</f>
        <v>2750</v>
      </c>
      <c r="N9" s="24">
        <f>SUM(C9:M9)</f>
        <v>1762763.6300000001</v>
      </c>
      <c r="O9" s="15"/>
    </row>
    <row r="10" spans="1:17" ht="24" customHeight="1" x14ac:dyDescent="0.25">
      <c r="A10" s="38"/>
      <c r="B10" s="18" t="s">
        <v>17</v>
      </c>
      <c r="C10" s="25">
        <f>SUM('[1]для руководства (2)'!E25)</f>
        <v>3726736.27</v>
      </c>
      <c r="D10" s="22"/>
      <c r="E10" s="22">
        <f>SUM('[1]для руководства (2)'!I25)</f>
        <v>1700623.43</v>
      </c>
      <c r="F10" s="22"/>
      <c r="G10" s="22">
        <f>SUM('[1]для руководства (2)'!P25)</f>
        <v>15867.02</v>
      </c>
      <c r="H10" s="22"/>
      <c r="I10" s="22">
        <f>SUM('[1]для руководства (2)'!T25)</f>
        <v>6510</v>
      </c>
      <c r="J10" s="22"/>
      <c r="K10" s="22">
        <f>SUM('[1]для руководства (2)'!AH25)</f>
        <v>19388.47</v>
      </c>
      <c r="L10" s="22">
        <f>SUM('[1]для руководства (2)'!AJ25)</f>
        <v>8450.34</v>
      </c>
      <c r="M10" s="22"/>
      <c r="N10" s="24">
        <f>SUM(C10:M10)</f>
        <v>5477575.5299999993</v>
      </c>
      <c r="O10" s="15"/>
    </row>
    <row r="11" spans="1:17" ht="30" customHeight="1" x14ac:dyDescent="0.25">
      <c r="A11" s="31" t="s">
        <v>39</v>
      </c>
      <c r="B11" s="20" t="s">
        <v>18</v>
      </c>
      <c r="C11" s="25">
        <f>SUM('[1]для руководства (2)'!E34)</f>
        <v>7711338.6100000003</v>
      </c>
      <c r="D11" s="22"/>
      <c r="E11" s="22">
        <f>SUM('[1]для руководства (2)'!I34)</f>
        <v>4280790.3099999996</v>
      </c>
      <c r="F11" s="22"/>
      <c r="G11" s="22"/>
      <c r="H11" s="22">
        <f>SUM('[1]для руководства (2)'!R34)</f>
        <v>20138346.699999999</v>
      </c>
      <c r="I11" s="22"/>
      <c r="J11" s="22"/>
      <c r="K11" s="22">
        <f>SUM('[1]для руководства (2)'!AH34)</f>
        <v>47594.59</v>
      </c>
      <c r="L11" s="22"/>
      <c r="M11" s="22">
        <f>SUM('[1]для руководства (2)'!AN34)</f>
        <v>788269.33</v>
      </c>
      <c r="N11" s="24">
        <f>SUM(C11:M11)</f>
        <v>32966339.539999995</v>
      </c>
      <c r="O11" s="15"/>
    </row>
    <row r="12" spans="1:17" ht="56.25" customHeight="1" x14ac:dyDescent="0.25">
      <c r="A12" s="17" t="s">
        <v>46</v>
      </c>
      <c r="B12" s="19" t="s">
        <v>47</v>
      </c>
      <c r="C12" s="22">
        <f>SUM('[1]для руководства (2)'!E35)</f>
        <v>230559.77</v>
      </c>
      <c r="D12" s="22"/>
      <c r="E12" s="22">
        <f>SUM('[1]для руководства (2)'!I35)</f>
        <v>148661.44</v>
      </c>
      <c r="F12" s="22"/>
      <c r="G12" s="22"/>
      <c r="H12" s="22"/>
      <c r="I12" s="22"/>
      <c r="J12" s="22"/>
      <c r="K12" s="22">
        <f>SUM('[1]для руководства (2)'!AH35)</f>
        <v>3051.29</v>
      </c>
      <c r="L12" s="22"/>
      <c r="M12" s="22"/>
      <c r="N12" s="24">
        <f>SUM(C12:M12)</f>
        <v>382272.49999999994</v>
      </c>
      <c r="O12" s="15"/>
    </row>
    <row r="13" spans="1:17" ht="23.25" customHeight="1" x14ac:dyDescent="0.25">
      <c r="A13" s="37" t="s">
        <v>19</v>
      </c>
      <c r="B13" s="18" t="s">
        <v>20</v>
      </c>
      <c r="C13" s="22">
        <f>SUM('[1]для руководства (2)'!E49)</f>
        <v>1842497.09</v>
      </c>
      <c r="D13" s="22"/>
      <c r="E13" s="22">
        <f>SUM('[1]для руководства (2)'!I49)</f>
        <v>1335962.8500000001</v>
      </c>
      <c r="F13" s="22">
        <f>SUM('[1]для руководства (2)'!L49)</f>
        <v>200</v>
      </c>
      <c r="G13" s="22">
        <f>SUM('[1]для руководства (2)'!P49)</f>
        <v>29208.98</v>
      </c>
      <c r="H13" s="22">
        <f>SUM('[1]для руководства (2)'!R49)</f>
        <v>207143.32</v>
      </c>
      <c r="I13" s="22"/>
      <c r="J13" s="22"/>
      <c r="K13" s="22">
        <f>SUM('[1]для руководства (2)'!AH49)</f>
        <v>4682.49</v>
      </c>
      <c r="L13" s="22"/>
      <c r="M13" s="22">
        <f>SUM('[1]для руководства (2)'!AN49)</f>
        <v>2309.58</v>
      </c>
      <c r="N13" s="24">
        <f>SUM(C13:M13)</f>
        <v>3422004.3100000005</v>
      </c>
      <c r="O13" s="15"/>
    </row>
    <row r="14" spans="1:17" ht="30" customHeight="1" x14ac:dyDescent="0.25">
      <c r="A14" s="38"/>
      <c r="B14" s="18" t="s">
        <v>42</v>
      </c>
      <c r="C14" s="22">
        <f>SUM('[1]для руководства (2)'!E50)</f>
        <v>667528.09</v>
      </c>
      <c r="D14" s="22"/>
      <c r="E14" s="22">
        <f>SUM('[1]для руководства (2)'!I50)</f>
        <v>420137.06</v>
      </c>
      <c r="F14" s="22"/>
      <c r="G14" s="22"/>
      <c r="H14" s="22"/>
      <c r="I14" s="22"/>
      <c r="J14" s="23"/>
      <c r="K14" s="22">
        <f>SUM('[1]для руководства (2)'!AH50)</f>
        <v>8936.76</v>
      </c>
      <c r="L14" s="22"/>
      <c r="M14" s="22"/>
      <c r="N14" s="24">
        <f>SUM(C14:M14)</f>
        <v>1096601.9099999999</v>
      </c>
      <c r="O14" s="15"/>
    </row>
    <row r="15" spans="1:17" ht="106.5" customHeight="1" x14ac:dyDescent="0.25">
      <c r="A15" s="30" t="s">
        <v>21</v>
      </c>
      <c r="B15" s="18" t="s">
        <v>22</v>
      </c>
      <c r="C15" s="22">
        <f>SUM('[1]для руководства (2)'!E61)</f>
        <v>963965.07</v>
      </c>
      <c r="D15" s="22"/>
      <c r="E15" s="22">
        <f>SUM('[1]для руководства (2)'!I61)</f>
        <v>483232.08</v>
      </c>
      <c r="F15" s="22"/>
      <c r="G15" s="22"/>
      <c r="H15" s="22">
        <f>SUM('[1]для руководства (2)'!R61)</f>
        <v>1456552.16</v>
      </c>
      <c r="I15" s="22"/>
      <c r="J15" s="22"/>
      <c r="K15" s="22">
        <f>SUM('[1]для руководства (2)'!AH61)</f>
        <v>5999.46</v>
      </c>
      <c r="L15" s="22"/>
      <c r="M15" s="22"/>
      <c r="N15" s="24">
        <f>SUM(C15:M15)</f>
        <v>2909748.7699999996</v>
      </c>
      <c r="O15" s="15"/>
    </row>
    <row r="16" spans="1:17" ht="63.75" customHeight="1" x14ac:dyDescent="0.25">
      <c r="A16" s="34" t="s">
        <v>23</v>
      </c>
      <c r="B16" s="18" t="s">
        <v>24</v>
      </c>
      <c r="C16" s="22">
        <f>SUM('[1]для руководства (2)'!E69)</f>
        <v>676161.48</v>
      </c>
      <c r="D16" s="22"/>
      <c r="E16" s="22">
        <f>SUM('[1]для руководства (2)'!I69)</f>
        <v>383470.35</v>
      </c>
      <c r="F16" s="22"/>
      <c r="G16" s="22"/>
      <c r="H16" s="22"/>
      <c r="I16" s="22">
        <f>SUM('[1]для руководства (2)'!T69)</f>
        <v>77339.91</v>
      </c>
      <c r="J16" s="22"/>
      <c r="K16" s="22">
        <f>SUM('[1]для руководства (2)'!AH69)</f>
        <v>3972.49</v>
      </c>
      <c r="L16" s="22"/>
      <c r="M16" s="22">
        <f>SUM('[1]для руководства (2)'!AN69)</f>
        <v>2245.6</v>
      </c>
      <c r="N16" s="24">
        <f>SUM(C16:M16)</f>
        <v>1143189.83</v>
      </c>
      <c r="O16" s="15"/>
      <c r="P16" s="15"/>
      <c r="Q16" s="16"/>
    </row>
    <row r="17" spans="1:15" ht="92.25" customHeight="1" x14ac:dyDescent="0.25">
      <c r="A17" s="39"/>
      <c r="B17" s="18" t="s">
        <v>25</v>
      </c>
      <c r="C17" s="22">
        <f>SUM('[1]для руководства (2)'!E70)</f>
        <v>350597.69</v>
      </c>
      <c r="D17" s="22"/>
      <c r="E17" s="22">
        <f>SUM('[1]для руководства (2)'!I70)</f>
        <v>190163.13</v>
      </c>
      <c r="F17" s="22"/>
      <c r="G17" s="22"/>
      <c r="H17" s="22"/>
      <c r="I17" s="22"/>
      <c r="J17" s="22"/>
      <c r="K17" s="22"/>
      <c r="L17" s="22"/>
      <c r="M17" s="22"/>
      <c r="N17" s="24">
        <f>SUM(C17:M17)</f>
        <v>540760.82000000007</v>
      </c>
      <c r="O17" s="15"/>
    </row>
    <row r="18" spans="1:15" ht="93.75" customHeight="1" x14ac:dyDescent="0.25">
      <c r="A18" s="31" t="s">
        <v>40</v>
      </c>
      <c r="B18" s="18" t="s">
        <v>26</v>
      </c>
      <c r="C18" s="22">
        <f>SUM('[1]для руководства (2)'!E71)</f>
        <v>2486282.39</v>
      </c>
      <c r="D18" s="22"/>
      <c r="E18" s="22">
        <f>SUM('[1]для руководства (2)'!I71)</f>
        <v>1303707.6600000001</v>
      </c>
      <c r="F18" s="22"/>
      <c r="G18" s="22"/>
      <c r="H18" s="22">
        <f>SUM('[1]для руководства (2)'!R71)</f>
        <v>1848090.02</v>
      </c>
      <c r="I18" s="22"/>
      <c r="J18" s="22">
        <f>SUM('[1]для руководства (2)'!V71)</f>
        <v>137921.1</v>
      </c>
      <c r="K18" s="22">
        <f>SUM('[1]для руководства (2)'!AH71)</f>
        <v>7111.58</v>
      </c>
      <c r="L18" s="22"/>
      <c r="M18" s="22"/>
      <c r="N18" s="24">
        <f>SUM(C18:M18)</f>
        <v>5783112.75</v>
      </c>
      <c r="O18" s="15"/>
    </row>
    <row r="19" spans="1:15" ht="63.75" customHeight="1" x14ac:dyDescent="0.25">
      <c r="A19" s="31" t="s">
        <v>41</v>
      </c>
      <c r="B19" s="18" t="s">
        <v>27</v>
      </c>
      <c r="C19" s="22">
        <f>SUM('[1]для руководства (2)'!E75)</f>
        <v>1177429.5900000001</v>
      </c>
      <c r="D19" s="22"/>
      <c r="E19" s="22">
        <f>SUM('[1]для руководства (2)'!I75)</f>
        <v>621179.76</v>
      </c>
      <c r="F19" s="22">
        <f>SUM('[1]для руководства (2)'!L75)</f>
        <v>887.4</v>
      </c>
      <c r="G19" s="22"/>
      <c r="H19" s="22"/>
      <c r="I19" s="22">
        <f>SUM('[1]для руководства (2)'!T75)</f>
        <v>69390.06</v>
      </c>
      <c r="J19" s="22"/>
      <c r="K19" s="22"/>
      <c r="L19" s="22"/>
      <c r="M19" s="22">
        <f>SUM('[1]для руководства (2)'!AN75)</f>
        <v>1066</v>
      </c>
      <c r="N19" s="24">
        <f>SUM(C19:M19)</f>
        <v>1869952.81</v>
      </c>
      <c r="O19" s="15"/>
    </row>
    <row r="20" spans="1:15" ht="27.75" customHeight="1" x14ac:dyDescent="0.25">
      <c r="A20" s="35" t="s">
        <v>51</v>
      </c>
      <c r="B20" s="18" t="s">
        <v>38</v>
      </c>
      <c r="C20" s="22">
        <f>SUM('[1]для руководства (2)'!E83)</f>
        <v>219970.02</v>
      </c>
      <c r="D20" s="22"/>
      <c r="E20" s="22">
        <f>SUM('[1]для руководства (2)'!I83)</f>
        <v>190330.26</v>
      </c>
      <c r="F20" s="22"/>
      <c r="G20" s="22"/>
      <c r="H20" s="22"/>
      <c r="I20" s="22">
        <f>SUM('[1]для руководства (2)'!T83)</f>
        <v>9126.86</v>
      </c>
      <c r="J20" s="22">
        <f>SUM('[1]для руководства (2)'!V83)</f>
        <v>8200</v>
      </c>
      <c r="K20" s="22">
        <f>SUM('[1]для руководства (2)'!AH83)</f>
        <v>2325.19</v>
      </c>
      <c r="L20" s="22"/>
      <c r="M20" s="22"/>
      <c r="N20" s="24">
        <f>SUM(C20:M20)</f>
        <v>429952.33</v>
      </c>
      <c r="O20" s="15"/>
    </row>
    <row r="21" spans="1:15" ht="55.5" customHeight="1" x14ac:dyDescent="0.25">
      <c r="A21" s="36"/>
      <c r="B21" s="18" t="s">
        <v>28</v>
      </c>
      <c r="C21" s="25">
        <f>SUM('[1]для руководства (2)'!E84)</f>
        <v>2863653.7399999998</v>
      </c>
      <c r="D21" s="22"/>
      <c r="E21" s="22">
        <f>SUM('[1]для руководства (2)'!I84)</f>
        <v>1216323.48</v>
      </c>
      <c r="F21" s="22"/>
      <c r="G21" s="22"/>
      <c r="H21" s="22">
        <f>SUM('[1]для руководства (2)'!R84)</f>
        <v>900684.88</v>
      </c>
      <c r="I21" s="22"/>
      <c r="J21" s="22">
        <f>SUM('[1]для руководства (2)'!V84)</f>
        <v>9300</v>
      </c>
      <c r="K21" s="22">
        <f>SUM('[1]для руководства (2)'!AH84)</f>
        <v>4650.38</v>
      </c>
      <c r="L21" s="22"/>
      <c r="M21" s="22"/>
      <c r="N21" s="24">
        <f>SUM(C21:M21)</f>
        <v>4994612.4799999995</v>
      </c>
      <c r="O21" s="15"/>
    </row>
    <row r="22" spans="1:15" ht="25.5" x14ac:dyDescent="0.25">
      <c r="A22" s="37" t="s">
        <v>29</v>
      </c>
      <c r="B22" s="18" t="s">
        <v>30</v>
      </c>
      <c r="C22" s="22"/>
      <c r="D22" s="22"/>
      <c r="E22" s="22"/>
      <c r="F22" s="22"/>
      <c r="G22" s="22">
        <f>SUM('[1]для руководства (2)'!P87)</f>
        <v>1399217.6</v>
      </c>
      <c r="H22" s="22"/>
      <c r="I22" s="22">
        <f>SUM('[1]для руководства (2)'!T87)</f>
        <v>1866916.5</v>
      </c>
      <c r="J22" s="22"/>
      <c r="K22" s="27"/>
      <c r="L22" s="22">
        <f>SUM('[1]для руководства (2)'!AJ87)</f>
        <v>1437621.9899999998</v>
      </c>
      <c r="M22" s="22"/>
      <c r="N22" s="24">
        <f>SUM(C22:M22)</f>
        <v>4703756.09</v>
      </c>
      <c r="O22" s="15"/>
    </row>
    <row r="23" spans="1:15" ht="17.25" customHeight="1" x14ac:dyDescent="0.25">
      <c r="A23" s="38"/>
      <c r="B23" s="18" t="s">
        <v>31</v>
      </c>
      <c r="C23" s="22">
        <f>SUM('[1]для руководства (2)'!E88)</f>
        <v>571674.15</v>
      </c>
      <c r="D23" s="22"/>
      <c r="E23" s="22">
        <f>SUM('[1]для руководства (2)'!I88)</f>
        <v>331629.96000000002</v>
      </c>
      <c r="F23" s="22">
        <f>SUM('[1]для руководства (2)'!L88)</f>
        <v>11659.19</v>
      </c>
      <c r="G23" s="22">
        <f>SUM('[1]для руководства (2)'!P88)</f>
        <v>2780.0699999999997</v>
      </c>
      <c r="H23" s="22"/>
      <c r="I23" s="22"/>
      <c r="J23" s="22">
        <f>SUM('[1]для руководства (2)'!V88)</f>
        <v>1282746.96</v>
      </c>
      <c r="K23" s="22">
        <f>SUM('[1]для руководства (2)'!AH88)</f>
        <v>4605.1000000000004</v>
      </c>
      <c r="L23" s="22"/>
      <c r="M23" s="22">
        <f>SUM('[1]для руководства (2)'!AN88)</f>
        <v>1917</v>
      </c>
      <c r="N23" s="24">
        <f>SUM(C23:M23)</f>
        <v>2207012.4300000002</v>
      </c>
      <c r="O23" s="15"/>
    </row>
    <row r="24" spans="1:15" ht="37.5" customHeight="1" x14ac:dyDescent="0.25">
      <c r="A24" s="42" t="s">
        <v>43</v>
      </c>
      <c r="B24" s="18" t="s">
        <v>48</v>
      </c>
      <c r="C24" s="22">
        <f>SUM('[1]для руководства (2)'!E91)</f>
        <v>1581275</v>
      </c>
      <c r="D24" s="22"/>
      <c r="E24" s="22">
        <f>SUM('[1]для руководства (2)'!I91)</f>
        <v>8034635.04</v>
      </c>
      <c r="F24" s="22"/>
      <c r="G24" s="22"/>
      <c r="H24" s="22"/>
      <c r="I24" s="22"/>
      <c r="J24" s="29"/>
      <c r="K24" s="22"/>
      <c r="L24" s="22"/>
      <c r="M24" s="22"/>
      <c r="N24" s="24">
        <f>SUM(C24:M24)</f>
        <v>9615910.0399999991</v>
      </c>
      <c r="O24" s="15"/>
    </row>
    <row r="25" spans="1:15" ht="37.5" customHeight="1" x14ac:dyDescent="0.25">
      <c r="A25" s="43"/>
      <c r="B25" s="18" t="s">
        <v>49</v>
      </c>
      <c r="C25" s="22">
        <f>SUM('[1]для руководства (2)'!E92)</f>
        <v>8758</v>
      </c>
      <c r="D25" s="22"/>
      <c r="E25" s="22">
        <f>SUM('[1]для руководства (2)'!I92)</f>
        <v>106538.81</v>
      </c>
      <c r="F25" s="22"/>
      <c r="G25" s="22"/>
      <c r="H25" s="22"/>
      <c r="I25" s="22"/>
      <c r="J25" s="22"/>
      <c r="K25" s="22"/>
      <c r="L25" s="22"/>
      <c r="M25" s="22"/>
      <c r="N25" s="24">
        <f>SUM(C25:M25)</f>
        <v>115296.81</v>
      </c>
      <c r="O25" s="15"/>
    </row>
    <row r="26" spans="1:15" ht="37.5" customHeight="1" x14ac:dyDescent="0.25">
      <c r="A26" s="43"/>
      <c r="B26" s="18" t="s">
        <v>50</v>
      </c>
      <c r="C26" s="22">
        <f>SUM('[1]для руководства (2)'!E93)</f>
        <v>46083</v>
      </c>
      <c r="D26" s="22"/>
      <c r="E26" s="22">
        <f>SUM('[1]для руководства (2)'!I93)</f>
        <v>243621.64</v>
      </c>
      <c r="F26" s="22"/>
      <c r="G26" s="22"/>
      <c r="H26" s="22"/>
      <c r="I26" s="22"/>
      <c r="J26" s="22"/>
      <c r="K26" s="22"/>
      <c r="L26" s="22"/>
      <c r="M26" s="22"/>
      <c r="N26" s="24">
        <f>SUM(C26:M26)</f>
        <v>289704.64</v>
      </c>
      <c r="O26" s="15"/>
    </row>
    <row r="27" spans="1:15" ht="37.5" customHeight="1" x14ac:dyDescent="0.25">
      <c r="A27" s="43"/>
      <c r="B27" s="18" t="s">
        <v>53</v>
      </c>
      <c r="C27" s="22">
        <f>SUM('[1]для руководства (2)'!E94)</f>
        <v>0</v>
      </c>
      <c r="D27" s="22"/>
      <c r="E27" s="22">
        <f>SUM('[1]для руководства (2)'!I94)</f>
        <v>37000.61</v>
      </c>
      <c r="F27" s="22"/>
      <c r="G27" s="22"/>
      <c r="H27" s="22"/>
      <c r="I27" s="22"/>
      <c r="J27" s="28"/>
      <c r="K27" s="22"/>
      <c r="L27" s="22"/>
      <c r="M27" s="22"/>
      <c r="N27" s="24">
        <f>SUM(C27:M27)</f>
        <v>37000.61</v>
      </c>
      <c r="O27" s="15"/>
    </row>
    <row r="28" spans="1:15" ht="37.5" customHeight="1" x14ac:dyDescent="0.25">
      <c r="A28" s="43"/>
      <c r="B28" s="18" t="s">
        <v>32</v>
      </c>
      <c r="C28" s="22">
        <f>SUM('[1]для руководства (2)'!E24)</f>
        <v>121474</v>
      </c>
      <c r="D28" s="22"/>
      <c r="E28" s="22">
        <f>SUM('[1]для руководства (2)'!I24)</f>
        <v>640835.18000000005</v>
      </c>
      <c r="F28" s="22"/>
      <c r="G28" s="22"/>
      <c r="H28" s="22"/>
      <c r="I28" s="22"/>
      <c r="J28" s="22">
        <f>SUM('[1]для руководства (2)'!V24)</f>
        <v>70261.8</v>
      </c>
      <c r="K28" s="22"/>
      <c r="L28" s="22"/>
      <c r="M28" s="22"/>
      <c r="N28" s="24">
        <f>SUM(C28:M28)</f>
        <v>832570.9800000001</v>
      </c>
      <c r="O28" s="15"/>
    </row>
    <row r="29" spans="1:15" ht="37.5" customHeight="1" x14ac:dyDescent="0.25">
      <c r="A29" s="43"/>
      <c r="B29" s="18" t="s">
        <v>33</v>
      </c>
      <c r="C29" s="22">
        <f>SUM('[1]для руководства (2)'!E12)</f>
        <v>477748</v>
      </c>
      <c r="D29" s="22"/>
      <c r="E29" s="22">
        <f>SUM('[1]для руководства (2)'!I12)</f>
        <v>2171227.92</v>
      </c>
      <c r="F29" s="22"/>
      <c r="G29" s="22"/>
      <c r="H29" s="22"/>
      <c r="I29" s="22"/>
      <c r="J29" s="22"/>
      <c r="K29" s="22">
        <f>SUM('[1]для руководства (2)'!AH12)</f>
        <v>2330</v>
      </c>
      <c r="L29" s="22"/>
      <c r="M29" s="22"/>
      <c r="N29" s="24">
        <f>SUM(C29:M29)</f>
        <v>2651305.92</v>
      </c>
      <c r="O29" s="15"/>
    </row>
    <row r="30" spans="1:15" ht="58.5" customHeight="1" x14ac:dyDescent="0.25">
      <c r="A30" s="43"/>
      <c r="B30" s="18" t="s">
        <v>58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4">
        <f>SUM(C30:M30)</f>
        <v>0</v>
      </c>
      <c r="O30" s="15"/>
    </row>
    <row r="31" spans="1:15" ht="104.25" customHeight="1" x14ac:dyDescent="0.25">
      <c r="A31" s="43"/>
      <c r="B31" s="18" t="s">
        <v>60</v>
      </c>
      <c r="C31" s="22"/>
      <c r="D31" s="22"/>
      <c r="E31" s="22"/>
      <c r="F31" s="22"/>
      <c r="G31" s="22"/>
      <c r="H31" s="22"/>
      <c r="I31" s="22"/>
      <c r="J31" s="22"/>
      <c r="K31" s="22">
        <v>500000</v>
      </c>
      <c r="L31" s="22"/>
      <c r="M31" s="22"/>
      <c r="N31" s="24">
        <f>SUM(C31:M31)</f>
        <v>500000</v>
      </c>
      <c r="O31" s="15"/>
    </row>
    <row r="32" spans="1:15" ht="94.5" customHeight="1" x14ac:dyDescent="0.25">
      <c r="A32" s="43"/>
      <c r="B32" s="18" t="s">
        <v>57</v>
      </c>
      <c r="C32" s="22"/>
      <c r="D32" s="22"/>
      <c r="E32" s="22"/>
      <c r="F32" s="22"/>
      <c r="G32" s="22"/>
      <c r="H32" s="22"/>
      <c r="I32" s="22"/>
      <c r="J32" s="22"/>
      <c r="K32" s="22"/>
      <c r="L32" s="44">
        <v>4068544.34</v>
      </c>
      <c r="M32" s="22"/>
      <c r="N32" s="24">
        <f>SUM(C32:M32)</f>
        <v>4068544.34</v>
      </c>
      <c r="O32" s="15"/>
    </row>
    <row r="33" spans="1:15" ht="25.5" x14ac:dyDescent="0.25">
      <c r="A33" s="17" t="s">
        <v>52</v>
      </c>
      <c r="B33" s="21" t="s">
        <v>34</v>
      </c>
      <c r="C33" s="22"/>
      <c r="D33" s="22"/>
      <c r="E33" s="22"/>
      <c r="F33" s="22">
        <f>SUM('[1]для руководства (2)'!L103)</f>
        <v>6437.92</v>
      </c>
      <c r="G33" s="22"/>
      <c r="H33" s="22"/>
      <c r="I33" s="22"/>
      <c r="J33" s="22"/>
      <c r="K33" s="22"/>
      <c r="L33" s="22">
        <f>SUM('[1]для руководства (2)'!AJ103)</f>
        <v>261</v>
      </c>
      <c r="M33" s="22"/>
      <c r="N33" s="24">
        <f>SUM(C33:M33)</f>
        <v>6698.92</v>
      </c>
      <c r="O33" s="15"/>
    </row>
    <row r="34" spans="1:15" ht="25.5" x14ac:dyDescent="0.25">
      <c r="A34" s="17" t="s">
        <v>35</v>
      </c>
      <c r="B34" s="21" t="s">
        <v>34</v>
      </c>
      <c r="C34" s="22">
        <f>SUM('[1]для руководства (2)'!E104)</f>
        <v>432939.70999999996</v>
      </c>
      <c r="D34" s="22"/>
      <c r="E34" s="22">
        <f>SUM('[1]для руководства (2)'!I104)</f>
        <v>282206.40999999997</v>
      </c>
      <c r="F34" s="22"/>
      <c r="G34" s="22"/>
      <c r="H34" s="22"/>
      <c r="I34" s="22"/>
      <c r="J34" s="22"/>
      <c r="K34" s="22"/>
      <c r="L34" s="22"/>
      <c r="M34" s="22"/>
      <c r="N34" s="24">
        <f>SUM(C34:M34)</f>
        <v>715146.11999999988</v>
      </c>
      <c r="O34" s="15"/>
    </row>
    <row r="35" spans="1:15" x14ac:dyDescent="0.25">
      <c r="A35" s="3"/>
      <c r="B35" s="13" t="s">
        <v>36</v>
      </c>
      <c r="C35" s="26">
        <f>SUM(C3:C34)</f>
        <v>92507325.613999978</v>
      </c>
      <c r="D35" s="26">
        <f>SUM(D4:D34)</f>
        <v>500</v>
      </c>
      <c r="E35" s="26">
        <f>SUM(E3:E34)</f>
        <v>74479335.050000027</v>
      </c>
      <c r="F35" s="26">
        <f>SUM(F3:F34)</f>
        <v>19184.510000000002</v>
      </c>
      <c r="G35" s="26">
        <f>SUM(G3:G34)</f>
        <v>1447073.6700000002</v>
      </c>
      <c r="H35" s="26">
        <f>SUM(H3:H34)</f>
        <v>52309972.050000004</v>
      </c>
      <c r="I35" s="26">
        <f>SUM(I3:I34)</f>
        <v>5101628.88</v>
      </c>
      <c r="J35" s="26">
        <f>SUM(J3:J34)</f>
        <v>1743379.39</v>
      </c>
      <c r="K35" s="26">
        <f>SUM(K3:K34)</f>
        <v>1557414.55</v>
      </c>
      <c r="L35" s="26">
        <f>SUM(L3:L34)</f>
        <v>5539877.6699999999</v>
      </c>
      <c r="M35" s="26">
        <f>SUM(M3:M34)</f>
        <v>798557.50999999989</v>
      </c>
      <c r="N35" s="26">
        <f>SUM(N3:N34)</f>
        <v>235504248.89399996</v>
      </c>
      <c r="O35" s="15"/>
    </row>
    <row r="36" spans="1:15" x14ac:dyDescent="0.25">
      <c r="A36" s="6"/>
      <c r="B36" s="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0"/>
    </row>
    <row r="37" spans="1:15" x14ac:dyDescent="0.25">
      <c r="A37" s="7"/>
      <c r="B37" s="7"/>
      <c r="N37" s="10"/>
      <c r="O37" s="15"/>
    </row>
    <row r="38" spans="1:15" x14ac:dyDescent="0.25">
      <c r="N38" s="10"/>
    </row>
    <row r="39" spans="1:15" x14ac:dyDescent="0.25">
      <c r="A39" s="9"/>
      <c r="N39" s="10"/>
    </row>
    <row r="40" spans="1:15" x14ac:dyDescent="0.25">
      <c r="N40" s="11"/>
    </row>
    <row r="41" spans="1:15" x14ac:dyDescent="0.25">
      <c r="N41" s="10"/>
    </row>
    <row r="42" spans="1:15" x14ac:dyDescent="0.25">
      <c r="N42" s="10"/>
    </row>
    <row r="43" spans="1:15" x14ac:dyDescent="0.25">
      <c r="N43" s="10"/>
    </row>
    <row r="45" spans="1:15" x14ac:dyDescent="0.25">
      <c r="N45" s="14"/>
    </row>
    <row r="46" spans="1:15" x14ac:dyDescent="0.25">
      <c r="A46" s="14"/>
      <c r="B46" s="14"/>
      <c r="N46" s="14"/>
    </row>
    <row r="47" spans="1:15" x14ac:dyDescent="0.25">
      <c r="N47" s="14"/>
    </row>
    <row r="48" spans="1:15" x14ac:dyDescent="0.25">
      <c r="A48" s="14"/>
      <c r="B48" s="14"/>
      <c r="N48" s="14"/>
    </row>
    <row r="49" spans="1:14" x14ac:dyDescent="0.25">
      <c r="A49" s="14"/>
      <c r="B49" s="14"/>
      <c r="N49" s="14"/>
    </row>
    <row r="50" spans="1:14" x14ac:dyDescent="0.25">
      <c r="A50" s="14"/>
      <c r="B50" s="14"/>
      <c r="N50" s="14"/>
    </row>
  </sheetData>
  <mergeCells count="8">
    <mergeCell ref="A22:A23"/>
    <mergeCell ref="A24:A32"/>
    <mergeCell ref="A13:A14"/>
    <mergeCell ref="A16:A17"/>
    <mergeCell ref="A20:A21"/>
    <mergeCell ref="A1:N1"/>
    <mergeCell ref="A5:A7"/>
    <mergeCell ref="A8:A10"/>
  </mergeCells>
  <printOptions horizontalCentered="1" verticalCentered="1"/>
  <pageMargins left="0" right="0" top="0" bottom="0" header="0" footer="0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2026-08-13T06:38:41Z</dcterms:modified>
</cp:coreProperties>
</file>