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36" i="1" l="1"/>
  <c r="C36" i="1"/>
  <c r="M35" i="1"/>
  <c r="E35" i="1"/>
  <c r="C35" i="1"/>
  <c r="P34" i="1"/>
  <c r="P33" i="1"/>
  <c r="P32" i="1"/>
  <c r="L30" i="1"/>
  <c r="E30" i="1"/>
  <c r="C30" i="1"/>
  <c r="K29" i="1"/>
  <c r="E29" i="1"/>
  <c r="C29" i="1"/>
  <c r="E28" i="1"/>
  <c r="C28" i="1"/>
  <c r="E27" i="1"/>
  <c r="C27" i="1"/>
  <c r="E26" i="1"/>
  <c r="C26" i="1"/>
  <c r="E25" i="1"/>
  <c r="C25" i="1"/>
  <c r="P24" i="1"/>
  <c r="K23" i="1"/>
  <c r="H23" i="1"/>
  <c r="G23" i="1"/>
  <c r="E23" i="1"/>
  <c r="C23" i="1"/>
  <c r="M22" i="1"/>
  <c r="J22" i="1"/>
  <c r="H22" i="1"/>
  <c r="O21" i="1"/>
  <c r="L21" i="1"/>
  <c r="I21" i="1"/>
  <c r="E21" i="1"/>
  <c r="D21" i="1"/>
  <c r="C21" i="1"/>
  <c r="J20" i="1"/>
  <c r="E20" i="1"/>
  <c r="C20" i="1"/>
  <c r="O19" i="1"/>
  <c r="K19" i="1"/>
  <c r="J19" i="1"/>
  <c r="E19" i="1"/>
  <c r="C19" i="1"/>
  <c r="K18" i="1"/>
  <c r="J18" i="1"/>
  <c r="I18" i="1"/>
  <c r="H18" i="1"/>
  <c r="E18" i="1"/>
  <c r="C18" i="1"/>
  <c r="K17" i="1"/>
  <c r="E17" i="1"/>
  <c r="C17" i="1"/>
  <c r="J16" i="1"/>
  <c r="E16" i="1"/>
  <c r="C16" i="1"/>
  <c r="L15" i="1"/>
  <c r="I15" i="1"/>
  <c r="E15" i="1"/>
  <c r="C15" i="1"/>
  <c r="L14" i="1"/>
  <c r="E14" i="1"/>
  <c r="C14" i="1"/>
  <c r="O13" i="1"/>
  <c r="L13" i="1"/>
  <c r="J13" i="1"/>
  <c r="I13" i="1"/>
  <c r="H13" i="1"/>
  <c r="G13" i="1"/>
  <c r="E13" i="1"/>
  <c r="C13" i="1"/>
  <c r="M12" i="1"/>
  <c r="L12" i="1"/>
  <c r="J12" i="1"/>
  <c r="H12" i="1"/>
  <c r="E12" i="1"/>
  <c r="C12" i="1"/>
  <c r="O11" i="1"/>
  <c r="K11" i="1"/>
  <c r="I11" i="1"/>
  <c r="O10" i="1"/>
  <c r="M10" i="1"/>
  <c r="L10" i="1"/>
  <c r="K10" i="1"/>
  <c r="J10" i="1"/>
  <c r="H10" i="1"/>
  <c r="E10" i="1"/>
  <c r="C10" i="1"/>
  <c r="O9" i="1"/>
  <c r="K9" i="1"/>
  <c r="J9" i="1"/>
  <c r="E9" i="1"/>
  <c r="C9" i="1"/>
  <c r="J8" i="1"/>
  <c r="E8" i="1"/>
  <c r="C8" i="1"/>
  <c r="M7" i="1"/>
  <c r="L7" i="1"/>
  <c r="K7" i="1"/>
  <c r="I7" i="1"/>
  <c r="F7" i="1"/>
  <c r="F37" i="1" s="1"/>
  <c r="E7" i="1"/>
  <c r="C7" i="1"/>
  <c r="K6" i="1"/>
  <c r="E6" i="1"/>
  <c r="C6" i="1"/>
  <c r="L5" i="1"/>
  <c r="E5" i="1"/>
  <c r="C5" i="1"/>
  <c r="L4" i="1"/>
  <c r="K4" i="1"/>
  <c r="J4" i="1"/>
  <c r="E4" i="1"/>
  <c r="C4" i="1"/>
  <c r="N3" i="1"/>
  <c r="L3" i="1"/>
  <c r="E3" i="1"/>
  <c r="C3" i="1"/>
  <c r="J37" i="1" l="1"/>
  <c r="N37" i="1"/>
  <c r="H37" i="1"/>
  <c r="L37" i="1"/>
  <c r="D37" i="1"/>
  <c r="P17" i="1"/>
  <c r="P36" i="1"/>
  <c r="P18" i="1"/>
  <c r="P19" i="1"/>
  <c r="P22" i="1"/>
  <c r="G37" i="1"/>
  <c r="C37" i="1"/>
  <c r="P12" i="1"/>
  <c r="P13" i="1"/>
  <c r="P31" i="1"/>
  <c r="P4" i="1"/>
  <c r="P5" i="1"/>
  <c r="P14" i="1"/>
  <c r="P16" i="1"/>
  <c r="P29" i="1"/>
  <c r="P35" i="1"/>
  <c r="K37" i="1"/>
  <c r="M37" i="1"/>
  <c r="P8" i="1"/>
  <c r="P9" i="1"/>
  <c r="P15" i="1"/>
  <c r="P23" i="1"/>
  <c r="P26" i="1"/>
  <c r="P27" i="1"/>
  <c r="P28" i="1"/>
  <c r="E37" i="1"/>
  <c r="I37" i="1"/>
  <c r="O37" i="1"/>
  <c r="P6" i="1"/>
  <c r="P7" i="1"/>
  <c r="P10" i="1"/>
  <c r="P11" i="1"/>
  <c r="P21" i="1"/>
  <c r="P25" i="1"/>
  <c r="P20" i="1"/>
  <c r="P30" i="1"/>
  <c r="P3" i="1"/>
  <c r="P37" i="1" l="1"/>
</calcChain>
</file>

<file path=xl/sharedStrings.xml><?xml version="1.0" encoding="utf-8"?>
<sst xmlns="http://schemas.openxmlformats.org/spreadsheetml/2006/main" count="68" uniqueCount="65">
  <si>
    <t>ОСП</t>
  </si>
  <si>
    <t>подведомственные/направления расходов</t>
  </si>
  <si>
    <t>213 (начисления на заработную плату)</t>
  </si>
  <si>
    <t>221 (связь)</t>
  </si>
  <si>
    <t>223 (коммунальные услуги)</t>
  </si>
  <si>
    <t>224 (аренд плата за польз. имуществом)</t>
  </si>
  <si>
    <t>225 (содерж.имущества)</t>
  </si>
  <si>
    <t>226 (прочие услуги, работы)</t>
  </si>
  <si>
    <t>290 (прочие расходы)</t>
  </si>
  <si>
    <t>340 (приобретение материальных запасов)</t>
  </si>
  <si>
    <t>ИТОГО:</t>
  </si>
  <si>
    <t>Департамент образования (школы)</t>
  </si>
  <si>
    <t>муниципальные бюджетные учреждения</t>
  </si>
  <si>
    <t>Департамент образования (детские сады)</t>
  </si>
  <si>
    <t>МАУ  "СШОР" Город спорта"</t>
  </si>
  <si>
    <t xml:space="preserve">Департамент жилищно-коммунального хозяйства </t>
  </si>
  <si>
    <t>МКУ "Ритуал"</t>
  </si>
  <si>
    <t>МБУ "Прометей"</t>
  </si>
  <si>
    <t>МБУ "Город"</t>
  </si>
  <si>
    <t>Департамент управления делами</t>
  </si>
  <si>
    <t>МКУ "Специалист"</t>
  </si>
  <si>
    <t>Департамент информационной политики и взаимодействия со средствами массовой информации</t>
  </si>
  <si>
    <t>МАУ "Информационный центр "Дзержинские ведомости"</t>
  </si>
  <si>
    <t xml:space="preserve">Департамент градостроительной деятельности, строительства и охраны объектов культурного наследия города Дзержинска </t>
  </si>
  <si>
    <t>МКУ "Градостроительство"</t>
  </si>
  <si>
    <t>МКУ "Строитель"</t>
  </si>
  <si>
    <t>МБУ "Гражданская защита"</t>
  </si>
  <si>
    <t>МБУ "Инженерно-экологическая служба"</t>
  </si>
  <si>
    <t>МАУ "Дирекция управления парками"</t>
  </si>
  <si>
    <t>КУМИ</t>
  </si>
  <si>
    <t>управление муниципальным имуществом</t>
  </si>
  <si>
    <t>МКУ "ДЭМОС"</t>
  </si>
  <si>
    <t>МБУ "ЦО ПБС"</t>
  </si>
  <si>
    <t>МБУ "ЦО ПБС ОУ"</t>
  </si>
  <si>
    <t>непрограммные расходы по обеспечению деятельности</t>
  </si>
  <si>
    <t>КСП</t>
  </si>
  <si>
    <t>ИТОГО</t>
  </si>
  <si>
    <t>МАУК "ДКХ"</t>
  </si>
  <si>
    <t>МАУ "Бизнес-инкубатор г.Дзержинска"</t>
  </si>
  <si>
    <t>Департамент дорожного хозяйства</t>
  </si>
  <si>
    <t>Управление по делам гражданской обороны и чрезвычайным ситуациям</t>
  </si>
  <si>
    <t>Департамент благоустройства экологии и лесного хозяйства</t>
  </si>
  <si>
    <t>МБУ "Городской архив"</t>
  </si>
  <si>
    <t>Департамент финансов</t>
  </si>
  <si>
    <t>211 (заработная плата)</t>
  </si>
  <si>
    <t>МКУ "Городское жилье"</t>
  </si>
  <si>
    <t>Управление муниципального контроля</t>
  </si>
  <si>
    <t>МКУ "АТИ"</t>
  </si>
  <si>
    <t>расходы на содержание аппарата (зарплата с начислениями)</t>
  </si>
  <si>
    <t>расходы за счет субвенции на организацию деятельности КДН</t>
  </si>
  <si>
    <t>расходы за счет субвенции на осуществление деятельности по опеке и попечительству</t>
  </si>
  <si>
    <t>Департамент промышленности, торговли и предпринимательства</t>
  </si>
  <si>
    <t>Городская Дума</t>
  </si>
  <si>
    <t>расходы за счет субвенции на сопровождение аттестации пед. работников</t>
  </si>
  <si>
    <t xml:space="preserve">Управление культуры, спорта, молодежной политики и спорта </t>
  </si>
  <si>
    <t>260 (Социальное обеспечение)</t>
  </si>
  <si>
    <t>212 (прочие выплаты)</t>
  </si>
  <si>
    <t>исполнение решений судебных органов</t>
  </si>
  <si>
    <t>МБУ "ЦО ПБС УКМПиС"</t>
  </si>
  <si>
    <t>214(По прочим несоциальным выплатам в натуральной форме)</t>
  </si>
  <si>
    <t>310 (приобретение основных средств)</t>
  </si>
  <si>
    <t>расходы за счет Резервного фонда администрации города</t>
  </si>
  <si>
    <t>Расходы на оказание услуг по организации бесшовной интеграции видеопотоков от существующих источников формирования видеоизображения с муниципальных объектов г.о.г.Дзержинск в единую плотформу видеоменеджмента в рамках развития и маштабирования</t>
  </si>
  <si>
    <t>Расходы на обеспечение функций органов местного самоуправления</t>
  </si>
  <si>
    <t>Информация о кредиторской задолженности по бюджетной и внебюджетной деятельности по ответственным структурным подразделениям г.Дзержинска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</si>
</sst>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Alignment="1">
      <alignment vertical="center"/>
    </xf>
    <xf numFmtId="4" fontId="8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2" fontId="0" fillId="0" borderId="0" xfId="0" applyNumberForma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4" fontId="0" fillId="0" borderId="0" xfId="0" applyNumberFormat="1" applyFill="1"/>
    <xf numFmtId="0" fontId="2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47;%20&#1080;&#1090;&#1086;&#1075;%20&#1089;&#1074;&#1086;&#1076;%20&#1087;&#1086;%20&#1086;&#1089;&#1087;_01.09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_01092026"/>
      <sheetName val="БУ_01092026"/>
      <sheetName val="для руководства (2)"/>
      <sheetName val="Публ"/>
      <sheetName val="Лист1"/>
    </sheetNames>
    <sheetDataSet>
      <sheetData sheetId="0"/>
      <sheetData sheetId="1"/>
      <sheetData sheetId="2">
        <row r="5">
          <cell r="E5">
            <v>40181316.409999989</v>
          </cell>
          <cell r="I5">
            <v>16990632.859999996</v>
          </cell>
          <cell r="AH5">
            <v>252404.48000000001</v>
          </cell>
          <cell r="AL5">
            <v>50050</v>
          </cell>
        </row>
        <row r="12">
          <cell r="E12">
            <v>3347826.91</v>
          </cell>
          <cell r="I12">
            <v>2047754.45</v>
          </cell>
          <cell r="AH12">
            <v>4538.43</v>
          </cell>
        </row>
        <row r="13">
          <cell r="E13">
            <v>33035148.02</v>
          </cell>
          <cell r="I13">
            <v>16690285.150000002</v>
          </cell>
          <cell r="T13">
            <v>5543568.5700000003</v>
          </cell>
          <cell r="V13">
            <v>63210.5</v>
          </cell>
          <cell r="AH13">
            <v>277164.61</v>
          </cell>
        </row>
        <row r="14">
          <cell r="E14">
            <v>2324710.39</v>
          </cell>
          <cell r="I14">
            <v>1148032.1000000001</v>
          </cell>
          <cell r="V14">
            <v>51512.07</v>
          </cell>
        </row>
        <row r="16">
          <cell r="E16">
            <v>2829270.1199999996</v>
          </cell>
          <cell r="I16">
            <v>2671180.0300000003</v>
          </cell>
          <cell r="AH16">
            <v>13388.05</v>
          </cell>
        </row>
        <row r="17">
          <cell r="E17">
            <v>23723169.289999999</v>
          </cell>
          <cell r="I17">
            <v>11830868.02</v>
          </cell>
          <cell r="J17">
            <v>22585</v>
          </cell>
          <cell r="R17">
            <v>26968783.91</v>
          </cell>
          <cell r="V17">
            <v>44000</v>
          </cell>
          <cell r="AH17">
            <v>173729.78</v>
          </cell>
          <cell r="AJ17">
            <v>957704.1</v>
          </cell>
        </row>
        <row r="22">
          <cell r="E22">
            <v>661620.65</v>
          </cell>
          <cell r="I22">
            <v>306825.98</v>
          </cell>
          <cell r="T22">
            <v>23009</v>
          </cell>
        </row>
        <row r="23">
          <cell r="E23">
            <v>1145074.98</v>
          </cell>
          <cell r="I23">
            <v>544679.53</v>
          </cell>
          <cell r="T23">
            <v>3051</v>
          </cell>
          <cell r="V23">
            <v>3118523.94</v>
          </cell>
          <cell r="AN23">
            <v>2900</v>
          </cell>
        </row>
        <row r="24">
          <cell r="E24">
            <v>125440</v>
          </cell>
          <cell r="I24">
            <v>530764.37</v>
          </cell>
          <cell r="V24">
            <v>46870.8</v>
          </cell>
        </row>
        <row r="25">
          <cell r="E25">
            <v>2544797.29</v>
          </cell>
          <cell r="I25">
            <v>1115239.79</v>
          </cell>
          <cell r="P25">
            <v>155710.41</v>
          </cell>
          <cell r="T25">
            <v>6510</v>
          </cell>
          <cell r="V25">
            <v>701010</v>
          </cell>
          <cell r="AH25">
            <v>22599.98</v>
          </cell>
          <cell r="AJ25">
            <v>35.94</v>
          </cell>
          <cell r="AN25">
            <v>155731.26</v>
          </cell>
        </row>
        <row r="34">
          <cell r="R34">
            <v>19524504.859999999</v>
          </cell>
          <cell r="V34">
            <v>19050</v>
          </cell>
          <cell r="AN34">
            <v>82000</v>
          </cell>
        </row>
        <row r="35">
          <cell r="E35">
            <v>215111.88</v>
          </cell>
          <cell r="I35">
            <v>123726.89</v>
          </cell>
          <cell r="P35">
            <v>0.03</v>
          </cell>
          <cell r="T35">
            <v>17773.239999999998</v>
          </cell>
          <cell r="AH35">
            <v>3965.75</v>
          </cell>
          <cell r="AJ35">
            <v>12394.130000000001</v>
          </cell>
        </row>
        <row r="49">
          <cell r="E49">
            <v>1823513.73</v>
          </cell>
          <cell r="I49">
            <v>1254019.3900000001</v>
          </cell>
          <cell r="L49">
            <v>1400</v>
          </cell>
          <cell r="P49">
            <v>29208.98</v>
          </cell>
          <cell r="R49">
            <v>132368.89000000001</v>
          </cell>
          <cell r="T49">
            <v>36399.75</v>
          </cell>
          <cell r="AH49">
            <v>2971.48</v>
          </cell>
          <cell r="AN49">
            <v>5054.6000000000004</v>
          </cell>
        </row>
        <row r="50">
          <cell r="E50">
            <v>705101.11</v>
          </cell>
          <cell r="I50">
            <v>385869.95</v>
          </cell>
          <cell r="AH50">
            <v>14090.73</v>
          </cell>
        </row>
        <row r="61">
          <cell r="E61">
            <v>891496.35</v>
          </cell>
          <cell r="I61">
            <v>409675.91</v>
          </cell>
          <cell r="R61">
            <v>1367683.29</v>
          </cell>
          <cell r="AH61">
            <v>12767.7</v>
          </cell>
        </row>
        <row r="69">
          <cell r="E69">
            <v>633371.92000000004</v>
          </cell>
          <cell r="I69">
            <v>327349.28999999998</v>
          </cell>
          <cell r="T69">
            <v>430</v>
          </cell>
        </row>
        <row r="70">
          <cell r="E70">
            <v>354092.13</v>
          </cell>
          <cell r="I70">
            <v>205596.24</v>
          </cell>
          <cell r="V70">
            <v>186000</v>
          </cell>
        </row>
        <row r="71">
          <cell r="E71">
            <v>2578568.2699999996</v>
          </cell>
          <cell r="I71">
            <v>1294578.26</v>
          </cell>
          <cell r="P71">
            <v>6176.29</v>
          </cell>
          <cell r="R71">
            <v>2748898.92</v>
          </cell>
          <cell r="T71">
            <v>14663.55</v>
          </cell>
          <cell r="V71">
            <v>416984.1</v>
          </cell>
        </row>
        <row r="75">
          <cell r="E75">
            <v>1418056.94</v>
          </cell>
          <cell r="I75">
            <v>597796.97</v>
          </cell>
          <cell r="T75">
            <v>18882.23</v>
          </cell>
          <cell r="V75">
            <v>8470</v>
          </cell>
          <cell r="AN75">
            <v>1066</v>
          </cell>
        </row>
        <row r="83">
          <cell r="E83">
            <v>196317.04</v>
          </cell>
          <cell r="I83">
            <v>100551.55</v>
          </cell>
          <cell r="T83">
            <v>9126.86</v>
          </cell>
        </row>
        <row r="84">
          <cell r="E84">
            <v>2753091.3</v>
          </cell>
          <cell r="G84">
            <v>2100</v>
          </cell>
          <cell r="I84">
            <v>1185980.26</v>
          </cell>
          <cell r="R84">
            <v>847703.21</v>
          </cell>
          <cell r="AH84">
            <v>16143.38</v>
          </cell>
          <cell r="AN84">
            <v>5200</v>
          </cell>
        </row>
        <row r="87">
          <cell r="P87">
            <v>2283611.7400000002</v>
          </cell>
          <cell r="T87">
            <v>1965633.06</v>
          </cell>
          <cell r="AJ87">
            <v>1844809.2799999998</v>
          </cell>
        </row>
        <row r="88">
          <cell r="E88">
            <v>577816.72</v>
          </cell>
          <cell r="I88">
            <v>283652.89</v>
          </cell>
          <cell r="L88">
            <v>126.6</v>
          </cell>
          <cell r="P88">
            <v>959.25</v>
          </cell>
          <cell r="V88">
            <v>85670</v>
          </cell>
        </row>
        <row r="91">
          <cell r="E91">
            <v>8148400.4900000002</v>
          </cell>
          <cell r="I91">
            <v>7148875.4299999997</v>
          </cell>
        </row>
        <row r="92">
          <cell r="E92">
            <v>50421.74</v>
          </cell>
          <cell r="I92">
            <v>29344.799999999999</v>
          </cell>
        </row>
        <row r="93">
          <cell r="E93">
            <v>256997.99</v>
          </cell>
          <cell r="I93">
            <v>234935.1</v>
          </cell>
        </row>
        <row r="94">
          <cell r="E94">
            <v>17231.25</v>
          </cell>
          <cell r="I94">
            <v>5203.84</v>
          </cell>
        </row>
        <row r="103">
          <cell r="E103">
            <v>1154096.49</v>
          </cell>
          <cell r="I103">
            <v>581229.39</v>
          </cell>
          <cell r="AJ103">
            <v>8961</v>
          </cell>
        </row>
        <row r="104">
          <cell r="E104">
            <v>589399.74999999988</v>
          </cell>
          <cell r="I104">
            <v>278202.61000000004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topLeftCell="A28" zoomScale="75" zoomScaleNormal="75" workbookViewId="0">
      <selection activeCell="A5" sqref="A5:A7"/>
    </sheetView>
  </sheetViews>
  <sheetFormatPr defaultRowHeight="15" x14ac:dyDescent="0.25"/>
  <cols>
    <col min="1" max="1" width="25.42578125" style="8" customWidth="1"/>
    <col min="2" max="2" width="28.7109375" style="8" customWidth="1"/>
    <col min="3" max="3" width="18.140625" style="14" customWidth="1"/>
    <col min="4" max="4" width="12.42578125" style="14" customWidth="1"/>
    <col min="5" max="5" width="18.7109375" style="14" customWidth="1"/>
    <col min="6" max="6" width="12.5703125" style="14" customWidth="1"/>
    <col min="7" max="7" width="12.7109375" style="14" customWidth="1"/>
    <col min="8" max="8" width="14.5703125" style="14" customWidth="1"/>
    <col min="9" max="9" width="16.5703125" style="14" customWidth="1"/>
    <col min="10" max="10" width="14.85546875" style="14" customWidth="1"/>
    <col min="11" max="11" width="16.140625" style="14" customWidth="1"/>
    <col min="12" max="13" width="17.28515625" style="14" customWidth="1"/>
    <col min="14" max="14" width="14" style="14" customWidth="1"/>
    <col min="15" max="15" width="17.140625" style="14" customWidth="1"/>
    <col min="16" max="16" width="17.140625" style="12" customWidth="1"/>
    <col min="17" max="17" width="38.5703125" style="14" customWidth="1"/>
    <col min="18" max="18" width="13.85546875" style="14" customWidth="1"/>
    <col min="19" max="19" width="10.28515625" style="14" customWidth="1"/>
    <col min="20" max="16384" width="9.140625" style="14"/>
  </cols>
  <sheetData>
    <row r="1" spans="1:19" ht="51.75" customHeight="1" x14ac:dyDescent="0.25">
      <c r="A1" s="36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9" s="5" customFormat="1" ht="114" x14ac:dyDescent="0.25">
      <c r="A2" s="31" t="s">
        <v>0</v>
      </c>
      <c r="B2" s="17" t="s">
        <v>1</v>
      </c>
      <c r="C2" s="1" t="s">
        <v>44</v>
      </c>
      <c r="D2" s="1" t="s">
        <v>56</v>
      </c>
      <c r="E2" s="1" t="s">
        <v>2</v>
      </c>
      <c r="F2" s="1" t="s">
        <v>59</v>
      </c>
      <c r="G2" s="1" t="s">
        <v>3</v>
      </c>
      <c r="H2" s="2" t="s">
        <v>4</v>
      </c>
      <c r="I2" s="2" t="s">
        <v>5</v>
      </c>
      <c r="J2" s="1" t="s">
        <v>6</v>
      </c>
      <c r="K2" s="1" t="s">
        <v>7</v>
      </c>
      <c r="L2" s="1" t="s">
        <v>55</v>
      </c>
      <c r="M2" s="1" t="s">
        <v>8</v>
      </c>
      <c r="N2" s="1" t="s">
        <v>60</v>
      </c>
      <c r="O2" s="1" t="s">
        <v>9</v>
      </c>
      <c r="P2" s="1" t="s">
        <v>10</v>
      </c>
      <c r="Q2" s="4"/>
    </row>
    <row r="3" spans="1:19" ht="49.5" customHeight="1" x14ac:dyDescent="0.25">
      <c r="A3" s="30" t="s">
        <v>11</v>
      </c>
      <c r="B3" s="18" t="s">
        <v>12</v>
      </c>
      <c r="C3" s="22">
        <f>SUM('[1]для руководства (2)'!E5)</f>
        <v>40181316.409999989</v>
      </c>
      <c r="E3" s="22">
        <f>SUM('[1]для руководства (2)'!I5)</f>
        <v>16990632.859999996</v>
      </c>
      <c r="F3" s="22"/>
      <c r="G3" s="22"/>
      <c r="H3" s="22"/>
      <c r="I3" s="22"/>
      <c r="J3" s="22"/>
      <c r="K3" s="22"/>
      <c r="L3" s="22">
        <f>SUM('[1]для руководства (2)'!AH5)</f>
        <v>252404.48000000001</v>
      </c>
      <c r="M3" s="22"/>
      <c r="N3" s="22">
        <f>SUM('[1]для руководства (2)'!AL5)</f>
        <v>50050</v>
      </c>
      <c r="O3" s="22"/>
      <c r="P3" s="24">
        <f>SUM(C3:O3)</f>
        <v>57474403.749999978</v>
      </c>
      <c r="Q3" s="15"/>
    </row>
    <row r="4" spans="1:19" ht="54" customHeight="1" x14ac:dyDescent="0.25">
      <c r="A4" s="17" t="s">
        <v>13</v>
      </c>
      <c r="B4" s="18" t="s">
        <v>12</v>
      </c>
      <c r="C4" s="22">
        <f>SUM('[1]для руководства (2)'!E13)</f>
        <v>33035148.02</v>
      </c>
      <c r="D4" s="22"/>
      <c r="E4" s="22">
        <f>SUM('[1]для руководства (2)'!I13)</f>
        <v>16690285.150000002</v>
      </c>
      <c r="F4" s="22"/>
      <c r="G4" s="22"/>
      <c r="H4" s="22"/>
      <c r="I4" s="22"/>
      <c r="J4" s="22">
        <f>SUM('[1]для руководства (2)'!T13)</f>
        <v>5543568.5700000003</v>
      </c>
      <c r="K4" s="22">
        <f>SUM('[1]для руководства (2)'!V13)</f>
        <v>63210.5</v>
      </c>
      <c r="L4" s="22">
        <f>SUM('[1]для руководства (2)'!AH13)</f>
        <v>277164.61</v>
      </c>
      <c r="M4" s="22"/>
      <c r="N4" s="22"/>
      <c r="O4" s="22"/>
      <c r="P4" s="24">
        <f>SUM(C4:O4)</f>
        <v>55609376.850000001</v>
      </c>
      <c r="Q4" s="15"/>
    </row>
    <row r="5" spans="1:19" ht="45.75" customHeight="1" x14ac:dyDescent="0.25">
      <c r="A5" s="42" t="s">
        <v>54</v>
      </c>
      <c r="B5" s="18" t="s">
        <v>14</v>
      </c>
      <c r="C5" s="22">
        <f>SUM('[1]для руководства (2)'!E16)</f>
        <v>2829270.1199999996</v>
      </c>
      <c r="D5" s="22"/>
      <c r="E5" s="22">
        <f>SUM('[1]для руководства (2)'!I16)</f>
        <v>2671180.0300000003</v>
      </c>
      <c r="F5" s="22"/>
      <c r="G5" s="22"/>
      <c r="H5" s="22"/>
      <c r="I5" s="22"/>
      <c r="J5" s="22"/>
      <c r="K5" s="22"/>
      <c r="L5" s="22">
        <f>'[1]для руководства (2)'!AH16</f>
        <v>13388.05</v>
      </c>
      <c r="M5" s="22"/>
      <c r="N5" s="22"/>
      <c r="O5" s="22"/>
      <c r="P5" s="24">
        <f>SUM(C5:O5)</f>
        <v>5513838.2000000002</v>
      </c>
      <c r="Q5" s="15"/>
    </row>
    <row r="6" spans="1:19" ht="45.75" customHeight="1" x14ac:dyDescent="0.25">
      <c r="A6" s="43"/>
      <c r="B6" s="18" t="s">
        <v>37</v>
      </c>
      <c r="C6" s="22">
        <f>SUM('[1]для руководства (2)'!E14)</f>
        <v>2324710.39</v>
      </c>
      <c r="D6" s="22"/>
      <c r="E6" s="22">
        <f>SUM('[1]для руководства (2)'!I14)</f>
        <v>1148032.1000000001</v>
      </c>
      <c r="F6" s="22"/>
      <c r="G6" s="22"/>
      <c r="H6" s="22"/>
      <c r="I6" s="22"/>
      <c r="J6" s="22"/>
      <c r="K6" s="22">
        <f>SUM('[1]для руководства (2)'!V14)</f>
        <v>51512.07</v>
      </c>
      <c r="L6" s="22"/>
      <c r="M6" s="22"/>
      <c r="N6" s="22"/>
      <c r="O6" s="22"/>
      <c r="P6" s="24">
        <f>SUM(C6:O6)</f>
        <v>3524254.56</v>
      </c>
      <c r="Q6" s="15"/>
    </row>
    <row r="7" spans="1:19" ht="45.75" customHeight="1" x14ac:dyDescent="0.25">
      <c r="A7" s="44"/>
      <c r="B7" s="18" t="s">
        <v>12</v>
      </c>
      <c r="C7" s="22">
        <f>SUM('[1]для руководства (2)'!E17)</f>
        <v>23723169.289999999</v>
      </c>
      <c r="D7" s="22"/>
      <c r="E7" s="22">
        <f>SUM('[1]для руководства (2)'!I17)</f>
        <v>11830868.02</v>
      </c>
      <c r="F7" s="22">
        <f>SUM('[1]для руководства (2)'!J17)</f>
        <v>22585</v>
      </c>
      <c r="G7" s="22"/>
      <c r="H7" s="22"/>
      <c r="I7" s="22">
        <f>SUM('[1]для руководства (2)'!R17)</f>
        <v>26968783.91</v>
      </c>
      <c r="J7" s="22"/>
      <c r="K7" s="22">
        <f>SUM('[1]для руководства (2)'!V17)</f>
        <v>44000</v>
      </c>
      <c r="L7" s="22">
        <f>'[1]для руководства (2)'!AH17</f>
        <v>173729.78</v>
      </c>
      <c r="M7" s="22">
        <f>SUM('[1]для руководства (2)'!AJ17)</f>
        <v>957704.1</v>
      </c>
      <c r="N7" s="22"/>
      <c r="O7" s="22"/>
      <c r="P7" s="24">
        <f>SUM(C7:O7)</f>
        <v>63720840.100000001</v>
      </c>
      <c r="Q7" s="15"/>
    </row>
    <row r="8" spans="1:19" ht="35.25" customHeight="1" x14ac:dyDescent="0.25">
      <c r="A8" s="32" t="s">
        <v>15</v>
      </c>
      <c r="B8" s="18" t="s">
        <v>16</v>
      </c>
      <c r="C8" s="22">
        <f>SUM('[1]для руководства (2)'!E22)</f>
        <v>661620.65</v>
      </c>
      <c r="D8" s="22"/>
      <c r="E8" s="22">
        <f>SUM('[1]для руководства (2)'!I22)</f>
        <v>306825.98</v>
      </c>
      <c r="F8" s="22"/>
      <c r="G8" s="22"/>
      <c r="H8" s="22"/>
      <c r="I8" s="22"/>
      <c r="J8" s="22">
        <f>SUM('[1]для руководства (2)'!T22)</f>
        <v>23009</v>
      </c>
      <c r="K8" s="22"/>
      <c r="L8" s="22"/>
      <c r="M8" s="22"/>
      <c r="N8" s="22"/>
      <c r="O8" s="22"/>
      <c r="P8" s="24">
        <f>SUM(C8:O8)</f>
        <v>991455.63</v>
      </c>
      <c r="Q8" s="15"/>
    </row>
    <row r="9" spans="1:19" ht="26.25" customHeight="1" x14ac:dyDescent="0.25">
      <c r="A9" s="41"/>
      <c r="B9" s="18" t="s">
        <v>45</v>
      </c>
      <c r="C9" s="22">
        <f>SUM('[1]для руководства (2)'!E23)</f>
        <v>1145074.98</v>
      </c>
      <c r="D9" s="22"/>
      <c r="E9" s="22">
        <f>SUM('[1]для руководства (2)'!I23)</f>
        <v>544679.53</v>
      </c>
      <c r="F9" s="22"/>
      <c r="G9" s="22"/>
      <c r="H9" s="22"/>
      <c r="I9" s="22"/>
      <c r="J9" s="22">
        <f>SUM('[1]для руководства (2)'!T23)</f>
        <v>3051</v>
      </c>
      <c r="K9" s="22">
        <f>SUM('[1]для руководства (2)'!V23)</f>
        <v>3118523.94</v>
      </c>
      <c r="L9" s="22"/>
      <c r="M9" s="22"/>
      <c r="N9" s="22"/>
      <c r="O9" s="22">
        <f>SUM('[1]для руководства (2)'!AN23)</f>
        <v>2900</v>
      </c>
      <c r="P9" s="24">
        <f>SUM(C9:O9)</f>
        <v>4814229.45</v>
      </c>
      <c r="Q9" s="15"/>
    </row>
    <row r="10" spans="1:19" ht="24" customHeight="1" x14ac:dyDescent="0.25">
      <c r="A10" s="39"/>
      <c r="B10" s="18" t="s">
        <v>17</v>
      </c>
      <c r="C10" s="25">
        <f>SUM('[1]для руководства (2)'!E25)</f>
        <v>2544797.29</v>
      </c>
      <c r="D10" s="22"/>
      <c r="E10" s="22">
        <f>SUM('[1]для руководства (2)'!I25)</f>
        <v>1115239.79</v>
      </c>
      <c r="F10" s="22"/>
      <c r="G10" s="22"/>
      <c r="H10" s="22">
        <f>SUM('[1]для руководства (2)'!P25)</f>
        <v>155710.41</v>
      </c>
      <c r="I10" s="22"/>
      <c r="J10" s="22">
        <f>SUM('[1]для руководства (2)'!T25)</f>
        <v>6510</v>
      </c>
      <c r="K10" s="22">
        <f>SUM('[1]для руководства (2)'!V25)</f>
        <v>701010</v>
      </c>
      <c r="L10" s="22">
        <f>SUM('[1]для руководства (2)'!AH25)</f>
        <v>22599.98</v>
      </c>
      <c r="M10" s="22">
        <f>SUM('[1]для руководства (2)'!AJ25)</f>
        <v>35.94</v>
      </c>
      <c r="N10" s="22"/>
      <c r="O10" s="22">
        <f>SUM('[1]для руководства (2)'!AN25)</f>
        <v>155731.26</v>
      </c>
      <c r="P10" s="24">
        <f>SUM(C10:O10)</f>
        <v>4701634.6700000009</v>
      </c>
      <c r="Q10" s="15"/>
    </row>
    <row r="11" spans="1:19" ht="30" customHeight="1" x14ac:dyDescent="0.25">
      <c r="A11" s="30" t="s">
        <v>39</v>
      </c>
      <c r="B11" s="20" t="s">
        <v>18</v>
      </c>
      <c r="C11" s="25"/>
      <c r="D11" s="22"/>
      <c r="E11" s="22"/>
      <c r="F11" s="22"/>
      <c r="G11" s="22"/>
      <c r="H11" s="22"/>
      <c r="I11" s="22">
        <f>SUM('[1]для руководства (2)'!R34)</f>
        <v>19524504.859999999</v>
      </c>
      <c r="J11" s="22"/>
      <c r="K11" s="22">
        <f>SUM('[1]для руководства (2)'!V34)</f>
        <v>19050</v>
      </c>
      <c r="L11" s="22"/>
      <c r="M11" s="22"/>
      <c r="N11" s="22"/>
      <c r="O11" s="22">
        <f>SUM('[1]для руководства (2)'!AN34)</f>
        <v>82000</v>
      </c>
      <c r="P11" s="24">
        <f>SUM(C11:O11)</f>
        <v>19625554.859999999</v>
      </c>
      <c r="Q11" s="15"/>
    </row>
    <row r="12" spans="1:19" ht="56.25" customHeight="1" x14ac:dyDescent="0.25">
      <c r="A12" s="17" t="s">
        <v>46</v>
      </c>
      <c r="B12" s="19" t="s">
        <v>47</v>
      </c>
      <c r="C12" s="22">
        <f>SUM('[1]для руководства (2)'!E35)</f>
        <v>215111.88</v>
      </c>
      <c r="D12" s="22"/>
      <c r="E12" s="22">
        <f>SUM('[1]для руководства (2)'!I35)</f>
        <v>123726.89</v>
      </c>
      <c r="F12" s="22"/>
      <c r="G12" s="22"/>
      <c r="H12" s="22">
        <f>SUM('[1]для руководства (2)'!P35)</f>
        <v>0.03</v>
      </c>
      <c r="I12" s="22"/>
      <c r="J12" s="22">
        <f>SUM('[1]для руководства (2)'!T35)</f>
        <v>17773.239999999998</v>
      </c>
      <c r="K12" s="22"/>
      <c r="L12" s="22">
        <f>SUM('[1]для руководства (2)'!AH35)</f>
        <v>3965.75</v>
      </c>
      <c r="M12" s="22">
        <f>SUM('[1]для руководства (2)'!AJ35)</f>
        <v>12394.130000000001</v>
      </c>
      <c r="N12" s="22"/>
      <c r="O12" s="22"/>
      <c r="P12" s="24">
        <f>SUM(C12:O12)</f>
        <v>372971.92000000004</v>
      </c>
      <c r="Q12" s="15"/>
    </row>
    <row r="13" spans="1:19" ht="23.25" customHeight="1" x14ac:dyDescent="0.25">
      <c r="A13" s="32" t="s">
        <v>19</v>
      </c>
      <c r="B13" s="18" t="s">
        <v>20</v>
      </c>
      <c r="C13" s="22">
        <f>SUM('[1]для руководства (2)'!E49)</f>
        <v>1823513.73</v>
      </c>
      <c r="D13" s="22"/>
      <c r="E13" s="22">
        <f>SUM('[1]для руководства (2)'!I49)</f>
        <v>1254019.3900000001</v>
      </c>
      <c r="F13" s="22"/>
      <c r="G13" s="22">
        <f>SUM('[1]для руководства (2)'!L49)</f>
        <v>1400</v>
      </c>
      <c r="H13" s="22">
        <f>SUM('[1]для руководства (2)'!P49)</f>
        <v>29208.98</v>
      </c>
      <c r="I13" s="22">
        <f>SUM('[1]для руководства (2)'!R49)</f>
        <v>132368.89000000001</v>
      </c>
      <c r="J13" s="22">
        <f>SUM('[1]для руководства (2)'!T49)</f>
        <v>36399.75</v>
      </c>
      <c r="K13" s="22"/>
      <c r="L13" s="22">
        <f>SUM('[1]для руководства (2)'!AH49)</f>
        <v>2971.48</v>
      </c>
      <c r="M13" s="22"/>
      <c r="N13" s="22"/>
      <c r="O13" s="22">
        <f>SUM('[1]для руководства (2)'!AN49)</f>
        <v>5054.6000000000004</v>
      </c>
      <c r="P13" s="24">
        <f>SUM(C13:O13)</f>
        <v>3284936.8200000003</v>
      </c>
      <c r="Q13" s="15"/>
    </row>
    <row r="14" spans="1:19" ht="30" customHeight="1" x14ac:dyDescent="0.25">
      <c r="A14" s="39"/>
      <c r="B14" s="18" t="s">
        <v>42</v>
      </c>
      <c r="C14" s="22">
        <f>SUM('[1]для руководства (2)'!E50)</f>
        <v>705101.11</v>
      </c>
      <c r="D14" s="22"/>
      <c r="E14" s="22">
        <f>SUM('[1]для руководства (2)'!I50)</f>
        <v>385869.95</v>
      </c>
      <c r="F14" s="22"/>
      <c r="G14" s="22"/>
      <c r="H14" s="22"/>
      <c r="I14" s="22"/>
      <c r="J14" s="22"/>
      <c r="K14" s="23"/>
      <c r="L14" s="22">
        <f>SUM('[1]для руководства (2)'!AH50)</f>
        <v>14090.73</v>
      </c>
      <c r="M14" s="22"/>
      <c r="N14" s="22"/>
      <c r="O14" s="22"/>
      <c r="P14" s="24">
        <f>SUM(C14:O14)</f>
        <v>1105061.79</v>
      </c>
      <c r="Q14" s="15"/>
    </row>
    <row r="15" spans="1:19" ht="106.5" customHeight="1" x14ac:dyDescent="0.25">
      <c r="A15" s="30" t="s">
        <v>21</v>
      </c>
      <c r="B15" s="18" t="s">
        <v>22</v>
      </c>
      <c r="C15" s="22">
        <f>SUM('[1]для руководства (2)'!E61)</f>
        <v>891496.35</v>
      </c>
      <c r="D15" s="22"/>
      <c r="E15" s="22">
        <f>SUM('[1]для руководства (2)'!I61)</f>
        <v>409675.91</v>
      </c>
      <c r="F15" s="22"/>
      <c r="G15" s="22"/>
      <c r="H15" s="22"/>
      <c r="I15" s="22">
        <f>SUM('[1]для руководства (2)'!R61)</f>
        <v>1367683.29</v>
      </c>
      <c r="J15" s="22"/>
      <c r="K15" s="22"/>
      <c r="L15" s="22">
        <f>SUM('[1]для руководства (2)'!AH61)</f>
        <v>12767.7</v>
      </c>
      <c r="M15" s="22"/>
      <c r="N15" s="22"/>
      <c r="O15" s="22"/>
      <c r="P15" s="24">
        <f>SUM(C15:O15)</f>
        <v>2681623.25</v>
      </c>
      <c r="Q15" s="15"/>
    </row>
    <row r="16" spans="1:19" ht="63.75" customHeight="1" x14ac:dyDescent="0.25">
      <c r="A16" s="32" t="s">
        <v>23</v>
      </c>
      <c r="B16" s="18" t="s">
        <v>24</v>
      </c>
      <c r="C16" s="22">
        <f>SUM('[1]для руководства (2)'!E69)</f>
        <v>633371.92000000004</v>
      </c>
      <c r="D16" s="22"/>
      <c r="E16" s="22">
        <f>SUM('[1]для руководства (2)'!I69)</f>
        <v>327349.28999999998</v>
      </c>
      <c r="F16" s="22"/>
      <c r="G16" s="22"/>
      <c r="H16" s="22"/>
      <c r="I16" s="22"/>
      <c r="J16" s="22">
        <f>SUM('[1]для руководства (2)'!T69)</f>
        <v>430</v>
      </c>
      <c r="K16" s="22"/>
      <c r="L16" s="22"/>
      <c r="M16" s="22"/>
      <c r="N16" s="22"/>
      <c r="O16" s="22"/>
      <c r="P16" s="24">
        <f>SUM(C16:O16)</f>
        <v>961151.21</v>
      </c>
      <c r="Q16" s="15"/>
      <c r="R16" s="15"/>
      <c r="S16" s="16"/>
    </row>
    <row r="17" spans="1:17" ht="92.25" customHeight="1" x14ac:dyDescent="0.25">
      <c r="A17" s="33"/>
      <c r="B17" s="18" t="s">
        <v>25</v>
      </c>
      <c r="C17" s="22">
        <f>SUM('[1]для руководства (2)'!E70)</f>
        <v>354092.13</v>
      </c>
      <c r="D17" s="22"/>
      <c r="E17" s="22">
        <f>SUM('[1]для руководства (2)'!I70)</f>
        <v>205596.24</v>
      </c>
      <c r="F17" s="22"/>
      <c r="G17" s="22"/>
      <c r="H17" s="22"/>
      <c r="I17" s="22"/>
      <c r="J17" s="22"/>
      <c r="K17" s="22">
        <f>SUM('[1]для руководства (2)'!V70)</f>
        <v>186000</v>
      </c>
      <c r="L17" s="22"/>
      <c r="M17" s="22"/>
      <c r="N17" s="22"/>
      <c r="O17" s="22"/>
      <c r="P17" s="24">
        <f>SUM(C17:O17)</f>
        <v>745688.37</v>
      </c>
      <c r="Q17" s="15"/>
    </row>
    <row r="18" spans="1:17" ht="93.75" customHeight="1" x14ac:dyDescent="0.25">
      <c r="A18" s="30" t="s">
        <v>40</v>
      </c>
      <c r="B18" s="18" t="s">
        <v>26</v>
      </c>
      <c r="C18" s="22">
        <f>SUM('[1]для руководства (2)'!E71)</f>
        <v>2578568.2699999996</v>
      </c>
      <c r="D18" s="22"/>
      <c r="E18" s="22">
        <f>SUM('[1]для руководства (2)'!I71)</f>
        <v>1294578.26</v>
      </c>
      <c r="F18" s="22"/>
      <c r="G18" s="22"/>
      <c r="H18" s="22">
        <f>SUM('[1]для руководства (2)'!P71)</f>
        <v>6176.29</v>
      </c>
      <c r="I18" s="22">
        <f>SUM('[1]для руководства (2)'!R71)</f>
        <v>2748898.92</v>
      </c>
      <c r="J18" s="22">
        <f>SUM('[1]для руководства (2)'!T71)</f>
        <v>14663.55</v>
      </c>
      <c r="K18" s="22">
        <f>SUM('[1]для руководства (2)'!V71)</f>
        <v>416984.1</v>
      </c>
      <c r="L18" s="22"/>
      <c r="M18" s="22"/>
      <c r="N18" s="22"/>
      <c r="O18" s="22"/>
      <c r="P18" s="24">
        <f>SUM(C18:O18)</f>
        <v>7059869.3899999987</v>
      </c>
      <c r="Q18" s="15"/>
    </row>
    <row r="19" spans="1:17" ht="63.75" customHeight="1" x14ac:dyDescent="0.25">
      <c r="A19" s="30" t="s">
        <v>41</v>
      </c>
      <c r="B19" s="18" t="s">
        <v>27</v>
      </c>
      <c r="C19" s="22">
        <f>SUM('[1]для руководства (2)'!E75)</f>
        <v>1418056.94</v>
      </c>
      <c r="D19" s="22"/>
      <c r="E19" s="22">
        <f>SUM('[1]для руководства (2)'!I75)</f>
        <v>597796.97</v>
      </c>
      <c r="F19" s="22"/>
      <c r="G19" s="22"/>
      <c r="H19" s="22"/>
      <c r="I19" s="22"/>
      <c r="J19" s="22">
        <f>SUM('[1]для руководства (2)'!T75)</f>
        <v>18882.23</v>
      </c>
      <c r="K19" s="22">
        <f>SUM('[1]для руководства (2)'!V75)</f>
        <v>8470</v>
      </c>
      <c r="L19" s="22"/>
      <c r="M19" s="22"/>
      <c r="N19" s="22"/>
      <c r="O19" s="22">
        <f>SUM('[1]для руководства (2)'!AN75)</f>
        <v>1066</v>
      </c>
      <c r="P19" s="24">
        <f>SUM(C19:O19)</f>
        <v>2044272.14</v>
      </c>
      <c r="Q19" s="15"/>
    </row>
    <row r="20" spans="1:17" ht="27.75" customHeight="1" x14ac:dyDescent="0.25">
      <c r="A20" s="34" t="s">
        <v>51</v>
      </c>
      <c r="B20" s="18" t="s">
        <v>38</v>
      </c>
      <c r="C20" s="22">
        <f>SUM('[1]для руководства (2)'!E83)</f>
        <v>196317.04</v>
      </c>
      <c r="D20" s="22"/>
      <c r="E20" s="22">
        <f>SUM('[1]для руководства (2)'!I83)</f>
        <v>100551.55</v>
      </c>
      <c r="F20" s="22"/>
      <c r="G20" s="22"/>
      <c r="H20" s="22"/>
      <c r="I20" s="22"/>
      <c r="J20" s="22">
        <f>SUM('[1]для руководства (2)'!T83)</f>
        <v>9126.86</v>
      </c>
      <c r="K20" s="22"/>
      <c r="L20" s="22"/>
      <c r="M20" s="22"/>
      <c r="N20" s="22"/>
      <c r="O20" s="22"/>
      <c r="P20" s="24">
        <f>SUM(C20:O20)</f>
        <v>305995.45</v>
      </c>
      <c r="Q20" s="15"/>
    </row>
    <row r="21" spans="1:17" ht="55.5" customHeight="1" x14ac:dyDescent="0.25">
      <c r="A21" s="35"/>
      <c r="B21" s="18" t="s">
        <v>28</v>
      </c>
      <c r="C21" s="25">
        <f>SUM('[1]для руководства (2)'!E84)</f>
        <v>2753091.3</v>
      </c>
      <c r="D21" s="25">
        <f>SUM('[1]для руководства (2)'!G84)</f>
        <v>2100</v>
      </c>
      <c r="E21" s="22">
        <f>SUM('[1]для руководства (2)'!I84)</f>
        <v>1185980.26</v>
      </c>
      <c r="F21" s="22"/>
      <c r="G21" s="22"/>
      <c r="H21" s="22"/>
      <c r="I21" s="22">
        <f>SUM('[1]для руководства (2)'!R84)</f>
        <v>847703.21</v>
      </c>
      <c r="J21" s="22"/>
      <c r="K21" s="22"/>
      <c r="L21" s="22">
        <f>SUM('[1]для руководства (2)'!AH84)</f>
        <v>16143.38</v>
      </c>
      <c r="M21" s="22"/>
      <c r="N21" s="22"/>
      <c r="O21" s="22">
        <f>SUM('[1]для руководства (2)'!AN84)</f>
        <v>5200</v>
      </c>
      <c r="P21" s="24">
        <f>SUM(C21:O21)</f>
        <v>4810218.1499999994</v>
      </c>
      <c r="Q21" s="15"/>
    </row>
    <row r="22" spans="1:17" ht="25.5" x14ac:dyDescent="0.25">
      <c r="A22" s="32" t="s">
        <v>29</v>
      </c>
      <c r="B22" s="18" t="s">
        <v>30</v>
      </c>
      <c r="C22" s="22"/>
      <c r="D22" s="22"/>
      <c r="E22" s="22"/>
      <c r="F22" s="22"/>
      <c r="G22" s="22"/>
      <c r="H22" s="22">
        <f>SUM('[1]для руководства (2)'!P87)</f>
        <v>2283611.7400000002</v>
      </c>
      <c r="I22" s="22"/>
      <c r="J22" s="22">
        <f>SUM('[1]для руководства (2)'!T87)</f>
        <v>1965633.06</v>
      </c>
      <c r="K22" s="22"/>
      <c r="L22" s="27"/>
      <c r="M22" s="22">
        <f>SUM('[1]для руководства (2)'!AJ87)</f>
        <v>1844809.2799999998</v>
      </c>
      <c r="N22" s="22"/>
      <c r="O22" s="22"/>
      <c r="P22" s="24">
        <f>SUM(C22:O22)</f>
        <v>6094054.0800000001</v>
      </c>
      <c r="Q22" s="15"/>
    </row>
    <row r="23" spans="1:17" ht="17.25" customHeight="1" x14ac:dyDescent="0.25">
      <c r="A23" s="41"/>
      <c r="B23" s="18" t="s">
        <v>31</v>
      </c>
      <c r="C23" s="22">
        <f>SUM('[1]для руководства (2)'!E88)</f>
        <v>577816.72</v>
      </c>
      <c r="D23" s="22"/>
      <c r="E23" s="22">
        <f>SUM('[1]для руководства (2)'!I88)</f>
        <v>283652.89</v>
      </c>
      <c r="F23" s="22"/>
      <c r="G23" s="22">
        <f>SUM('[1]для руководства (2)'!L88)</f>
        <v>126.6</v>
      </c>
      <c r="H23" s="22">
        <f>SUM('[1]для руководства (2)'!P88)</f>
        <v>959.25</v>
      </c>
      <c r="I23" s="22"/>
      <c r="J23" s="22"/>
      <c r="K23" s="22">
        <f>SUM('[1]для руководства (2)'!V88)</f>
        <v>85670</v>
      </c>
      <c r="L23" s="22"/>
      <c r="M23" s="22"/>
      <c r="N23" s="22"/>
      <c r="O23" s="22"/>
      <c r="P23" s="24">
        <f>SUM(C23:O23)</f>
        <v>948225.46</v>
      </c>
      <c r="Q23" s="15"/>
    </row>
    <row r="24" spans="1:17" ht="36" customHeight="1" x14ac:dyDescent="0.25">
      <c r="A24" s="39"/>
      <c r="B24" s="18" t="s">
        <v>61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38"/>
      <c r="O24" s="22"/>
      <c r="P24" s="24">
        <f>SUM(C24:O24)</f>
        <v>0</v>
      </c>
      <c r="Q24" s="15"/>
    </row>
    <row r="25" spans="1:17" ht="37.5" customHeight="1" x14ac:dyDescent="0.25">
      <c r="A25" s="34" t="s">
        <v>43</v>
      </c>
      <c r="B25" s="18" t="s">
        <v>48</v>
      </c>
      <c r="C25" s="22">
        <f>SUM('[1]для руководства (2)'!E91)</f>
        <v>8148400.4900000002</v>
      </c>
      <c r="D25" s="22"/>
      <c r="E25" s="22">
        <f>SUM('[1]для руководства (2)'!I91)</f>
        <v>7148875.4299999997</v>
      </c>
      <c r="F25" s="22"/>
      <c r="G25" s="22"/>
      <c r="H25" s="22"/>
      <c r="I25" s="22"/>
      <c r="J25" s="22"/>
      <c r="K25" s="29"/>
      <c r="L25" s="22"/>
      <c r="M25" s="22"/>
      <c r="N25" s="22"/>
      <c r="O25" s="22"/>
      <c r="P25" s="24">
        <f>SUM(C25:O25)</f>
        <v>15297275.92</v>
      </c>
      <c r="Q25" s="15"/>
    </row>
    <row r="26" spans="1:17" ht="37.5" customHeight="1" x14ac:dyDescent="0.25">
      <c r="A26" s="40"/>
      <c r="B26" s="18" t="s">
        <v>49</v>
      </c>
      <c r="C26" s="22">
        <f>SUM('[1]для руководства (2)'!E92)</f>
        <v>50421.74</v>
      </c>
      <c r="D26" s="22"/>
      <c r="E26" s="22">
        <f>SUM('[1]для руководства (2)'!I92)</f>
        <v>29344.799999999999</v>
      </c>
      <c r="F26" s="22"/>
      <c r="G26" s="22"/>
      <c r="H26" s="22"/>
      <c r="I26" s="22"/>
      <c r="J26" s="22"/>
      <c r="K26" s="22"/>
      <c r="L26" s="22"/>
      <c r="M26" s="22"/>
      <c r="N26" s="38"/>
      <c r="O26" s="22"/>
      <c r="P26" s="24">
        <f>SUM(C26:O26)</f>
        <v>79766.539999999994</v>
      </c>
      <c r="Q26" s="15"/>
    </row>
    <row r="27" spans="1:17" ht="44.25" customHeight="1" x14ac:dyDescent="0.25">
      <c r="A27" s="40"/>
      <c r="B27" s="18" t="s">
        <v>50</v>
      </c>
      <c r="C27" s="22">
        <f>SUM('[1]для руководства (2)'!E93)</f>
        <v>256997.99</v>
      </c>
      <c r="D27" s="22"/>
      <c r="E27" s="22">
        <f>SUM('[1]для руководства (2)'!I93)</f>
        <v>234935.1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>
        <f>SUM(C27:O27)</f>
        <v>491933.08999999997</v>
      </c>
      <c r="Q27" s="15"/>
    </row>
    <row r="28" spans="1:17" ht="49.5" customHeight="1" x14ac:dyDescent="0.25">
      <c r="A28" s="40"/>
      <c r="B28" s="18" t="s">
        <v>53</v>
      </c>
      <c r="C28" s="22">
        <f>SUM('[1]для руководства (2)'!E94)</f>
        <v>17231.25</v>
      </c>
      <c r="D28" s="22"/>
      <c r="E28" s="22">
        <f>SUM('[1]для руководства (2)'!I94)</f>
        <v>5203.84</v>
      </c>
      <c r="F28" s="22"/>
      <c r="G28" s="22"/>
      <c r="H28" s="22"/>
      <c r="I28" s="22"/>
      <c r="J28" s="22"/>
      <c r="K28" s="28"/>
      <c r="L28" s="22"/>
      <c r="M28" s="22"/>
      <c r="N28" s="22"/>
      <c r="O28" s="22"/>
      <c r="P28" s="24">
        <f>SUM(C28:O28)</f>
        <v>22435.09</v>
      </c>
      <c r="Q28" s="15"/>
    </row>
    <row r="29" spans="1:17" ht="37.5" customHeight="1" x14ac:dyDescent="0.25">
      <c r="A29" s="40"/>
      <c r="B29" s="18" t="s">
        <v>32</v>
      </c>
      <c r="C29" s="22">
        <f>SUM('[1]для руководства (2)'!E24)</f>
        <v>125440</v>
      </c>
      <c r="D29" s="22"/>
      <c r="E29" s="22">
        <f>SUM('[1]для руководства (2)'!I24)</f>
        <v>530764.37</v>
      </c>
      <c r="F29" s="22"/>
      <c r="G29" s="22"/>
      <c r="H29" s="22"/>
      <c r="I29" s="22"/>
      <c r="J29" s="22"/>
      <c r="K29" s="22">
        <f>SUM('[1]для руководства (2)'!V24)</f>
        <v>46870.8</v>
      </c>
      <c r="L29" s="22"/>
      <c r="M29" s="22"/>
      <c r="N29" s="22"/>
      <c r="O29" s="22"/>
      <c r="P29" s="24">
        <f>SUM(C29:O29)</f>
        <v>703075.17</v>
      </c>
      <c r="Q29" s="15"/>
    </row>
    <row r="30" spans="1:17" ht="37.5" customHeight="1" x14ac:dyDescent="0.25">
      <c r="A30" s="40"/>
      <c r="B30" s="18" t="s">
        <v>33</v>
      </c>
      <c r="C30" s="22">
        <f>SUM('[1]для руководства (2)'!E12)</f>
        <v>3347826.91</v>
      </c>
      <c r="D30" s="22"/>
      <c r="E30" s="22">
        <f>SUM('[1]для руководства (2)'!I12)</f>
        <v>2047754.45</v>
      </c>
      <c r="F30" s="22"/>
      <c r="G30" s="22"/>
      <c r="H30" s="22"/>
      <c r="I30" s="22"/>
      <c r="J30" s="22"/>
      <c r="K30" s="22"/>
      <c r="L30" s="22">
        <f>SUM('[1]для руководства (2)'!AH12)</f>
        <v>4538.43</v>
      </c>
      <c r="M30" s="22"/>
      <c r="N30" s="22"/>
      <c r="O30" s="22"/>
      <c r="P30" s="24">
        <f>SUM(C30:O30)</f>
        <v>5400119.79</v>
      </c>
      <c r="Q30" s="15"/>
    </row>
    <row r="31" spans="1:17" ht="58.5" customHeight="1" x14ac:dyDescent="0.25">
      <c r="A31" s="40"/>
      <c r="B31" s="18" t="s">
        <v>58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>
        <f>SUM(C31:O31)</f>
        <v>0</v>
      </c>
      <c r="Q31" s="15"/>
    </row>
    <row r="32" spans="1:17" ht="94.5" customHeight="1" x14ac:dyDescent="0.25">
      <c r="A32" s="40"/>
      <c r="B32" s="18" t="s">
        <v>57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38">
        <v>8031174.3700000001</v>
      </c>
      <c r="N32" s="22"/>
      <c r="O32" s="22"/>
      <c r="P32" s="24">
        <f>SUM(C32:O32)</f>
        <v>8031174.3700000001</v>
      </c>
      <c r="Q32" s="15"/>
    </row>
    <row r="33" spans="1:17" ht="138" customHeight="1" x14ac:dyDescent="0.25">
      <c r="A33" s="40"/>
      <c r="B33" s="18" t="s">
        <v>62</v>
      </c>
      <c r="C33" s="22"/>
      <c r="D33" s="22"/>
      <c r="E33" s="22"/>
      <c r="F33" s="22"/>
      <c r="G33" s="22"/>
      <c r="H33" s="22"/>
      <c r="I33" s="22"/>
      <c r="J33" s="22"/>
      <c r="K33" s="28">
        <v>14396862.23</v>
      </c>
      <c r="L33" s="22"/>
      <c r="M33" s="22"/>
      <c r="N33" s="22"/>
      <c r="O33" s="22"/>
      <c r="P33" s="24">
        <f>SUM(C33:O33)</f>
        <v>14396862.23</v>
      </c>
      <c r="Q33" s="15"/>
    </row>
    <row r="34" spans="1:17" ht="67.5" customHeight="1" x14ac:dyDescent="0.25">
      <c r="A34" s="35"/>
      <c r="B34" s="18" t="s">
        <v>63</v>
      </c>
      <c r="C34" s="22"/>
      <c r="D34" s="38"/>
      <c r="E34" s="22"/>
      <c r="F34" s="22"/>
      <c r="G34" s="22"/>
      <c r="H34" s="22"/>
      <c r="I34" s="22"/>
      <c r="J34" s="22"/>
      <c r="L34" s="22">
        <v>1263911.3</v>
      </c>
      <c r="M34" s="22"/>
      <c r="N34" s="22"/>
      <c r="O34" s="22"/>
      <c r="P34" s="24">
        <f>SUM(C34:O34)</f>
        <v>1263911.3</v>
      </c>
      <c r="Q34" s="15"/>
    </row>
    <row r="35" spans="1:17" ht="25.5" x14ac:dyDescent="0.25">
      <c r="A35" s="17" t="s">
        <v>52</v>
      </c>
      <c r="B35" s="21" t="s">
        <v>34</v>
      </c>
      <c r="C35" s="22">
        <f>SUM('[1]для руководства (2)'!E103)</f>
        <v>1154096.49</v>
      </c>
      <c r="D35" s="22"/>
      <c r="E35" s="22">
        <f>SUM('[1]для руководства (2)'!I103)</f>
        <v>581229.39</v>
      </c>
      <c r="F35" s="22"/>
      <c r="G35" s="22"/>
      <c r="H35" s="22"/>
      <c r="I35" s="22"/>
      <c r="J35" s="22"/>
      <c r="K35" s="22"/>
      <c r="L35" s="22"/>
      <c r="M35" s="22">
        <f>SUM('[1]для руководства (2)'!AJ103)</f>
        <v>8961</v>
      </c>
      <c r="N35" s="22"/>
      <c r="O35" s="22"/>
      <c r="P35" s="24">
        <f>SUM(C35:O35)</f>
        <v>1744286.88</v>
      </c>
      <c r="Q35" s="15"/>
    </row>
    <row r="36" spans="1:17" ht="25.5" x14ac:dyDescent="0.25">
      <c r="A36" s="17" t="s">
        <v>35</v>
      </c>
      <c r="B36" s="21" t="s">
        <v>34</v>
      </c>
      <c r="C36" s="22">
        <f>SUM('[1]для руководства (2)'!E104)</f>
        <v>589399.74999999988</v>
      </c>
      <c r="D36" s="22"/>
      <c r="E36" s="22">
        <f>SUM('[1]для руководства (2)'!I104)</f>
        <v>278202.61000000004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4">
        <f>SUM(C36:O36)</f>
        <v>867602.35999999987</v>
      </c>
      <c r="Q36" s="15"/>
    </row>
    <row r="37" spans="1:17" x14ac:dyDescent="0.25">
      <c r="A37" s="3"/>
      <c r="B37" s="13" t="s">
        <v>36</v>
      </c>
      <c r="C37" s="26">
        <f>SUM(C3:C36)</f>
        <v>132281459.15999997</v>
      </c>
      <c r="D37" s="26">
        <f>SUM(D4:D36)</f>
        <v>2100</v>
      </c>
      <c r="E37" s="26">
        <f>SUM(E3:E36)</f>
        <v>68322851.049999982</v>
      </c>
      <c r="F37" s="26">
        <f>SUM(F3:F36)</f>
        <v>22585</v>
      </c>
      <c r="G37" s="26">
        <f>SUM(G3:G36)</f>
        <v>1526.6</v>
      </c>
      <c r="H37" s="26">
        <f>SUM(H3:H36)</f>
        <v>2475666.7000000002</v>
      </c>
      <c r="I37" s="26">
        <f>SUM(I3:I36)</f>
        <v>51589943.079999998</v>
      </c>
      <c r="J37" s="26">
        <f>SUM(J3:J36)</f>
        <v>7639047.2600000016</v>
      </c>
      <c r="K37" s="26">
        <f>SUM(K3:K36)</f>
        <v>19138163.640000001</v>
      </c>
      <c r="L37" s="26">
        <f>SUM(L3:L36)</f>
        <v>2057675.67</v>
      </c>
      <c r="M37" s="26">
        <f>SUM(M3:M36)</f>
        <v>10855078.82</v>
      </c>
      <c r="N37" s="26">
        <f>SUM(N3:N36)</f>
        <v>50050</v>
      </c>
      <c r="O37" s="26">
        <f>SUM(O3:O36)</f>
        <v>251951.86000000002</v>
      </c>
      <c r="P37" s="26">
        <f>SUM(P3:P36)</f>
        <v>294688098.83999991</v>
      </c>
      <c r="Q37" s="15"/>
    </row>
    <row r="38" spans="1:17" x14ac:dyDescent="0.25">
      <c r="A38" s="6"/>
      <c r="B38" s="6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0"/>
    </row>
    <row r="39" spans="1:17" x14ac:dyDescent="0.25">
      <c r="A39" s="7"/>
      <c r="B39" s="7"/>
      <c r="P39" s="10"/>
      <c r="Q39" s="15"/>
    </row>
    <row r="40" spans="1:17" x14ac:dyDescent="0.25">
      <c r="P40" s="10"/>
    </row>
    <row r="41" spans="1:17" x14ac:dyDescent="0.25">
      <c r="A41" s="9"/>
      <c r="P41" s="10"/>
    </row>
    <row r="42" spans="1:17" x14ac:dyDescent="0.25">
      <c r="P42" s="11"/>
    </row>
    <row r="43" spans="1:17" x14ac:dyDescent="0.25">
      <c r="P43" s="10"/>
    </row>
    <row r="44" spans="1:17" x14ac:dyDescent="0.25">
      <c r="P44" s="10"/>
    </row>
    <row r="45" spans="1:17" x14ac:dyDescent="0.25">
      <c r="P45" s="10"/>
    </row>
    <row r="47" spans="1:17" x14ac:dyDescent="0.25">
      <c r="P47" s="14"/>
    </row>
    <row r="48" spans="1:17" x14ac:dyDescent="0.25">
      <c r="A48" s="14"/>
      <c r="B48" s="14"/>
      <c r="P48" s="14"/>
    </row>
    <row r="49" spans="1:16" x14ac:dyDescent="0.25">
      <c r="P49" s="14"/>
    </row>
    <row r="50" spans="1:16" x14ac:dyDescent="0.25">
      <c r="A50" s="14"/>
      <c r="B50" s="14"/>
      <c r="P50" s="14"/>
    </row>
    <row r="51" spans="1:16" x14ac:dyDescent="0.25">
      <c r="A51" s="14"/>
      <c r="B51" s="14"/>
      <c r="P51" s="14"/>
    </row>
    <row r="52" spans="1:16" x14ac:dyDescent="0.25">
      <c r="A52" s="14"/>
      <c r="B52" s="14"/>
      <c r="P52" s="14"/>
    </row>
  </sheetData>
  <mergeCells count="8">
    <mergeCell ref="A25:A34"/>
    <mergeCell ref="A20:A21"/>
    <mergeCell ref="A22:A24"/>
    <mergeCell ref="A13:A14"/>
    <mergeCell ref="A16:A17"/>
    <mergeCell ref="A5:A7"/>
    <mergeCell ref="A8:A10"/>
    <mergeCell ref="A1:P1"/>
  </mergeCells>
  <printOptions horizontalCentered="1" verticalCentered="1"/>
  <pageMargins left="0" right="0" top="0" bottom="0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2026-09-15T13:33:55Z</dcterms:modified>
</cp:coreProperties>
</file>