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36" i="1" l="1"/>
  <c r="E36" i="1"/>
  <c r="C36" i="1"/>
  <c r="C35" i="1"/>
  <c r="P34" i="1"/>
  <c r="O33" i="1"/>
  <c r="L33" i="1"/>
  <c r="E33" i="1"/>
  <c r="C33" i="1"/>
  <c r="K32" i="1"/>
  <c r="E32" i="1"/>
  <c r="C32" i="1"/>
  <c r="E31" i="1"/>
  <c r="C31" i="1"/>
  <c r="E30" i="1"/>
  <c r="C30" i="1"/>
  <c r="E29" i="1"/>
  <c r="C29" i="1"/>
  <c r="E28" i="1"/>
  <c r="C28" i="1"/>
  <c r="F27" i="1"/>
  <c r="E27" i="1"/>
  <c r="C27" i="1"/>
  <c r="M26" i="1"/>
  <c r="H26" i="1"/>
  <c r="L25" i="1"/>
  <c r="K25" i="1"/>
  <c r="J25" i="1"/>
  <c r="E25" i="1"/>
  <c r="C25" i="1"/>
  <c r="K24" i="1"/>
  <c r="E24" i="1"/>
  <c r="C24" i="1"/>
  <c r="O23" i="1"/>
  <c r="L23" i="1"/>
  <c r="K23" i="1"/>
  <c r="J23" i="1"/>
  <c r="H23" i="1"/>
  <c r="E23" i="1"/>
  <c r="C23" i="1"/>
  <c r="P22" i="1"/>
  <c r="L21" i="1"/>
  <c r="I21" i="1"/>
  <c r="E21" i="1"/>
  <c r="C21" i="1"/>
  <c r="E20" i="1"/>
  <c r="C20" i="1"/>
  <c r="N19" i="1"/>
  <c r="J19" i="1"/>
  <c r="F19" i="1"/>
  <c r="E19" i="1"/>
  <c r="C19" i="1"/>
  <c r="P18" i="1"/>
  <c r="E17" i="1"/>
  <c r="C17" i="1"/>
  <c r="L16" i="1"/>
  <c r="E16" i="1"/>
  <c r="C16" i="1"/>
  <c r="P15" i="1"/>
  <c r="O14" i="1"/>
  <c r="L14" i="1"/>
  <c r="K14" i="1"/>
  <c r="J14" i="1"/>
  <c r="I14" i="1"/>
  <c r="F14" i="1"/>
  <c r="E14" i="1"/>
  <c r="D14" i="1"/>
  <c r="C14" i="1"/>
  <c r="E13" i="1"/>
  <c r="C13" i="1"/>
  <c r="P12" i="1"/>
  <c r="K11" i="1"/>
  <c r="J11" i="1"/>
  <c r="I11" i="1"/>
  <c r="H11" i="1"/>
  <c r="O10" i="1"/>
  <c r="N10" i="1"/>
  <c r="L10" i="1"/>
  <c r="K10" i="1"/>
  <c r="E10" i="1"/>
  <c r="C10" i="1"/>
  <c r="L9" i="1"/>
  <c r="E9" i="1"/>
  <c r="C9" i="1"/>
  <c r="K8" i="1"/>
  <c r="J8" i="1"/>
  <c r="E8" i="1"/>
  <c r="C8" i="1"/>
  <c r="L7" i="1"/>
  <c r="K7" i="1"/>
  <c r="I7" i="1"/>
  <c r="G7" i="1"/>
  <c r="E7" i="1"/>
  <c r="C7" i="1"/>
  <c r="L6" i="1"/>
  <c r="E6" i="1"/>
  <c r="C6" i="1"/>
  <c r="L5" i="1"/>
  <c r="I5" i="1"/>
  <c r="E5" i="1"/>
  <c r="C5" i="1"/>
  <c r="L4" i="1"/>
  <c r="K4" i="1"/>
  <c r="J4" i="1"/>
  <c r="E4" i="1"/>
  <c r="C4" i="1"/>
  <c r="O3" i="1"/>
  <c r="N3" i="1"/>
  <c r="L3" i="1"/>
  <c r="K3" i="1"/>
  <c r="J3" i="1"/>
  <c r="H3" i="1"/>
  <c r="E3" i="1"/>
  <c r="C3" i="1"/>
  <c r="P28" i="1" l="1"/>
  <c r="P35" i="1"/>
  <c r="E37" i="1"/>
  <c r="I37" i="1"/>
  <c r="L37" i="1"/>
  <c r="P16" i="1"/>
  <c r="P19" i="1"/>
  <c r="P21" i="1"/>
  <c r="P23" i="1"/>
  <c r="P33" i="1"/>
  <c r="M37" i="1"/>
  <c r="P8" i="1"/>
  <c r="P10" i="1"/>
  <c r="P11" i="1"/>
  <c r="P14" i="1"/>
  <c r="F37" i="1"/>
  <c r="J37" i="1"/>
  <c r="P26" i="1"/>
  <c r="P30" i="1"/>
  <c r="P32" i="1"/>
  <c r="G37" i="1"/>
  <c r="N37" i="1"/>
  <c r="P5" i="1"/>
  <c r="P6" i="1"/>
  <c r="P13" i="1"/>
  <c r="C37" i="1"/>
  <c r="O37" i="1"/>
  <c r="P4" i="1"/>
  <c r="P7" i="1"/>
  <c r="P9" i="1"/>
  <c r="P17" i="1"/>
  <c r="P20" i="1"/>
  <c r="P24" i="1"/>
  <c r="H37" i="1"/>
  <c r="P25" i="1"/>
  <c r="P27" i="1"/>
  <c r="P29" i="1"/>
  <c r="P31" i="1"/>
  <c r="K37" i="1"/>
  <c r="D37" i="1"/>
  <c r="P36" i="1"/>
  <c r="P3" i="1"/>
  <c r="P37" i="1" l="1"/>
</calcChain>
</file>

<file path=xl/sharedStrings.xml><?xml version="1.0" encoding="utf-8"?>
<sst xmlns="http://schemas.openxmlformats.org/spreadsheetml/2006/main" count="68" uniqueCount="65">
  <si>
    <t>ОСП</t>
  </si>
  <si>
    <t>подведомственные/направления расходов</t>
  </si>
  <si>
    <t>211 (заработная плата)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</si>
  <si>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</si>
  <si>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</si>
  <si>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</si>
  <si>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</si>
  <si>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</si>
  <si>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</si>
  <si>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</si>
  <si>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</si>
  <si>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</si>
  <si>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</si>
  <si>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</si>
  <si>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</si>
  <si>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</si>
  <si>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</si>
  <si>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</si>
  <si>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МКУ "Городское жилье"</t>
  </si>
  <si>
    <t>МБУ "Прометей"</t>
  </si>
  <si>
    <t>МБУ "Город"</t>
  </si>
  <si>
    <t>Расходы на обновление муниципального автобусного парка</t>
  </si>
  <si>
    <t>Управление муниципального контроля</t>
  </si>
  <si>
    <t>МКУ "АТИ"</t>
  </si>
  <si>
    <t>Департамент управления делами</t>
  </si>
  <si>
    <t>МКУ "Специалист"</t>
  </si>
  <si>
    <t>МБУ "Городской архив"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</si>
  <si>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</si>
  <si>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</si>
  <si>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</si>
  <si>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</si>
  <si>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</si>
  <si>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</si>
  <si>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</si>
  <si>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</si>
  <si>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</si>
  <si>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</si>
  <si>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</si>
  <si>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Департамент финансов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</si>
  <si>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</si>
  <si>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</si>
  <si>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</si>
  <si>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</si>
  <si>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</si>
  <si>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</si>
  <si>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</si>
  <si>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</si>
  <si>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</si>
  <si>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</si>
  <si>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расходы за счет субвенции на сопровождение аттестации пед. работников</t>
  </si>
  <si>
    <t>310 (приобретение основных средств)</t>
  </si>
  <si>
    <t>МАУ "Бизнес-инкубатор г.Дзержинска"</t>
  </si>
  <si>
    <t>Городская Дума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</si>
  <si>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</si>
  <si>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</si>
  <si>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</si>
  <si>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</si>
  <si>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212 (прочие выплаты)</t>
  </si>
  <si>
    <t>Расходы на проведение мероприятий в соответствии с Календарем официальных городских мероприятий</t>
  </si>
  <si>
    <t>Департамент промышленности, торговли и предпринимательства</t>
  </si>
  <si>
    <t>Расходы на организацию видеонаблюдения,мониторинга ситуаций и системы контроля доступа на объектах социальной сферы г.Дзержинск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</si>
  <si>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01.09.2024</t>
  </si>
  <si>
    <t>222 (транспортные услуги)</t>
  </si>
  <si>
    <t>Расходы на прием и обслуживание делегаций, визиты официальных делегаций администрации города</t>
  </si>
  <si>
    <t>расходы на модернизацию существующих информационно-коммуникационных инфраструктур, создание единой информационно-коммуникационной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</si>
</sst>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0" fillId="0" borderId="3" xfId="0" applyFill="1" applyBorder="1" applyAlignment="1">
      <alignment vertical="center"/>
    </xf>
    <xf numFmtId="4" fontId="4" fillId="0" borderId="3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9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92024"/>
      <sheetName val="БУ_01092024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34774376.829999998</v>
          </cell>
          <cell r="I5">
            <v>13901955.99</v>
          </cell>
          <cell r="O5">
            <v>377.37</v>
          </cell>
          <cell r="S5">
            <v>17735410.23</v>
          </cell>
          <cell r="U5">
            <v>247451.09</v>
          </cell>
          <cell r="AG5">
            <v>160995.32999999999</v>
          </cell>
          <cell r="AK5">
            <v>2395657.4299999997</v>
          </cell>
          <cell r="AM5">
            <v>5460</v>
          </cell>
        </row>
        <row r="12">
          <cell r="E12">
            <v>2414901.5499999998</v>
          </cell>
          <cell r="I12">
            <v>1263574.6100000001</v>
          </cell>
          <cell r="AG12">
            <v>3623.88</v>
          </cell>
          <cell r="AM12">
            <v>14212.25</v>
          </cell>
        </row>
        <row r="13">
          <cell r="E13">
            <v>33768812.660000004</v>
          </cell>
          <cell r="I13">
            <v>15193481.780000001</v>
          </cell>
          <cell r="S13">
            <v>59120</v>
          </cell>
          <cell r="U13">
            <v>40247.85</v>
          </cell>
          <cell r="AG13">
            <v>303535.03999999998</v>
          </cell>
        </row>
        <row r="14">
          <cell r="E14">
            <v>1364295.3</v>
          </cell>
          <cell r="I14">
            <v>667752.74</v>
          </cell>
          <cell r="AG14">
            <v>38799.99</v>
          </cell>
        </row>
        <row r="16">
          <cell r="E16">
            <v>2682450.5100000002</v>
          </cell>
          <cell r="I16">
            <v>2169311.14</v>
          </cell>
          <cell r="Q16">
            <v>854895.07</v>
          </cell>
          <cell r="AG16">
            <v>9665.52</v>
          </cell>
        </row>
        <row r="17">
          <cell r="E17">
            <v>20215643.469999999</v>
          </cell>
          <cell r="I17">
            <v>9889625.2400000002</v>
          </cell>
          <cell r="M17">
            <v>42128.82</v>
          </cell>
          <cell r="Q17">
            <v>44732672.5</v>
          </cell>
          <cell r="U17">
            <v>2014.1200000000001</v>
          </cell>
          <cell r="AG17">
            <v>117476.3</v>
          </cell>
        </row>
        <row r="22">
          <cell r="E22">
            <v>428556.79</v>
          </cell>
          <cell r="I22">
            <v>248102.96</v>
          </cell>
          <cell r="S22">
            <v>1379102.98</v>
          </cell>
          <cell r="U22">
            <v>8813</v>
          </cell>
        </row>
        <row r="23">
          <cell r="E23">
            <v>872171.38</v>
          </cell>
          <cell r="I23">
            <v>424632.09</v>
          </cell>
          <cell r="AG23">
            <v>10134.299999999999</v>
          </cell>
        </row>
        <row r="24">
          <cell r="E24">
            <v>56466</v>
          </cell>
          <cell r="I24">
            <v>409286.59</v>
          </cell>
          <cell r="U24">
            <v>44826.6</v>
          </cell>
        </row>
        <row r="25">
          <cell r="E25">
            <v>1912224.81</v>
          </cell>
          <cell r="I25">
            <v>939001.47</v>
          </cell>
          <cell r="U25">
            <v>245513.82</v>
          </cell>
          <cell r="AG25">
            <v>9905.81</v>
          </cell>
          <cell r="AK25">
            <v>5190</v>
          </cell>
          <cell r="AM25">
            <v>86675.37</v>
          </cell>
        </row>
        <row r="34">
          <cell r="O34">
            <v>76999.58</v>
          </cell>
          <cell r="Q34">
            <v>59785470.920000002</v>
          </cell>
          <cell r="S34">
            <v>26243078.850000001</v>
          </cell>
          <cell r="U34">
            <v>2019125.4500000002</v>
          </cell>
        </row>
        <row r="35">
          <cell r="E35">
            <v>142732.26</v>
          </cell>
          <cell r="I35">
            <v>93426.72</v>
          </cell>
        </row>
        <row r="49">
          <cell r="E49">
            <v>1522986.5299999998</v>
          </cell>
          <cell r="G49">
            <v>1400</v>
          </cell>
          <cell r="I49">
            <v>1130670.06</v>
          </cell>
          <cell r="K49">
            <v>200</v>
          </cell>
          <cell r="Q49">
            <v>2948669.35</v>
          </cell>
          <cell r="S49">
            <v>3634.88</v>
          </cell>
          <cell r="U49">
            <v>5500</v>
          </cell>
          <cell r="AG49">
            <v>3302.66</v>
          </cell>
          <cell r="AM49">
            <v>400</v>
          </cell>
        </row>
        <row r="50">
          <cell r="E50">
            <v>455276.24</v>
          </cell>
          <cell r="I50">
            <v>324298.21999999997</v>
          </cell>
          <cell r="AG50">
            <v>5213.34</v>
          </cell>
        </row>
        <row r="61">
          <cell r="E61">
            <v>859311.19</v>
          </cell>
          <cell r="I61">
            <v>430527.86</v>
          </cell>
        </row>
        <row r="69">
          <cell r="E69">
            <v>521851.4</v>
          </cell>
          <cell r="I69">
            <v>282174.84999999998</v>
          </cell>
          <cell r="K69">
            <v>789.5</v>
          </cell>
          <cell r="S69">
            <v>28000</v>
          </cell>
          <cell r="AK69">
            <v>28340</v>
          </cell>
        </row>
        <row r="70">
          <cell r="E70">
            <v>273176.15000000002</v>
          </cell>
          <cell r="I70">
            <v>135512.10999999999</v>
          </cell>
        </row>
        <row r="71">
          <cell r="E71">
            <v>1134710.0900000001</v>
          </cell>
          <cell r="I71">
            <v>519056.09</v>
          </cell>
          <cell r="Q71">
            <v>576944.43999999994</v>
          </cell>
          <cell r="AG71">
            <v>7368.99</v>
          </cell>
        </row>
        <row r="75">
          <cell r="E75">
            <v>367208.79000000004</v>
          </cell>
          <cell r="I75">
            <v>52431.1</v>
          </cell>
          <cell r="O75">
            <v>2342.2199999999998</v>
          </cell>
          <cell r="S75">
            <v>21709.78</v>
          </cell>
          <cell r="U75">
            <v>3500</v>
          </cell>
          <cell r="AG75">
            <v>121536.96000000001</v>
          </cell>
          <cell r="AM75">
            <v>980</v>
          </cell>
        </row>
        <row r="83">
          <cell r="E83">
            <v>216608.3</v>
          </cell>
          <cell r="I83">
            <v>105860.25</v>
          </cell>
          <cell r="U83">
            <v>1830</v>
          </cell>
        </row>
        <row r="84">
          <cell r="E84">
            <v>1344689.47</v>
          </cell>
          <cell r="I84">
            <v>715902.02</v>
          </cell>
          <cell r="S84">
            <v>73334.59</v>
          </cell>
          <cell r="U84">
            <v>9950</v>
          </cell>
          <cell r="AG84">
            <v>1651.83</v>
          </cell>
        </row>
        <row r="87">
          <cell r="O87">
            <v>610625.94999999995</v>
          </cell>
          <cell r="AI87">
            <v>135635.38</v>
          </cell>
        </row>
        <row r="88">
          <cell r="E88">
            <v>447883.57</v>
          </cell>
          <cell r="I88">
            <v>215648.6</v>
          </cell>
          <cell r="K88">
            <v>31</v>
          </cell>
        </row>
        <row r="91">
          <cell r="E91">
            <v>1062446</v>
          </cell>
          <cell r="I91">
            <v>5599899.1699999999</v>
          </cell>
        </row>
        <row r="92">
          <cell r="E92">
            <v>7933</v>
          </cell>
          <cell r="I92">
            <v>30444.37</v>
          </cell>
        </row>
        <row r="93">
          <cell r="E93">
            <v>14239</v>
          </cell>
          <cell r="I93">
            <v>110295.46</v>
          </cell>
        </row>
        <row r="94">
          <cell r="E94">
            <v>2246</v>
          </cell>
          <cell r="I94">
            <v>6126.29</v>
          </cell>
        </row>
        <row r="103">
          <cell r="E103">
            <v>917</v>
          </cell>
        </row>
        <row r="104">
          <cell r="E104">
            <v>472864.9</v>
          </cell>
          <cell r="I104">
            <v>309134.89</v>
          </cell>
          <cell r="AG104">
            <v>13981.32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="75" zoomScaleNormal="75" workbookViewId="0">
      <selection activeCell="H31" sqref="H31"/>
    </sheetView>
  </sheetViews>
  <sheetFormatPr defaultRowHeight="15" x14ac:dyDescent="0.25"/>
  <cols>
    <col min="1" max="1" width="25.42578125" style="9" customWidth="1"/>
    <col min="2" max="2" width="28.7109375" style="9" customWidth="1"/>
    <col min="3" max="3" width="15.28515625" style="12" customWidth="1"/>
    <col min="4" max="4" width="12.28515625" style="12" customWidth="1"/>
    <col min="5" max="5" width="15.140625" style="12" customWidth="1"/>
    <col min="6" max="7" width="12.7109375" style="12" customWidth="1"/>
    <col min="8" max="8" width="13" style="12" customWidth="1"/>
    <col min="9" max="9" width="16.5703125" style="12" customWidth="1"/>
    <col min="10" max="10" width="14.85546875" style="12" customWidth="1"/>
    <col min="11" max="11" width="13.5703125" style="12" customWidth="1"/>
    <col min="12" max="12" width="14.28515625" style="12" customWidth="1"/>
    <col min="13" max="14" width="13.140625" style="12" customWidth="1"/>
    <col min="15" max="15" width="12.140625" style="12" customWidth="1"/>
    <col min="16" max="16" width="17.140625" style="17" customWidth="1"/>
    <col min="17" max="17" width="38.5703125" style="12" customWidth="1"/>
    <col min="18" max="18" width="13.85546875" style="12" customWidth="1"/>
    <col min="19" max="19" width="10.28515625" style="12" customWidth="1"/>
    <col min="20" max="16384" width="9.140625" style="12"/>
  </cols>
  <sheetData>
    <row r="1" spans="1:17" ht="51.75" customHeight="1" x14ac:dyDescent="0.25">
      <c r="A1" s="41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s="6" customFormat="1" ht="68.25" customHeight="1" x14ac:dyDescent="0.25">
      <c r="A2" s="11" t="s">
        <v>0</v>
      </c>
      <c r="B2" s="1" t="s">
        <v>1</v>
      </c>
      <c r="C2" s="2" t="s">
        <v>2</v>
      </c>
      <c r="D2" s="2" t="s">
        <v>57</v>
      </c>
      <c r="E2" s="2" t="s">
        <v>3</v>
      </c>
      <c r="F2" s="2" t="s">
        <v>4</v>
      </c>
      <c r="G2" s="2" t="s">
        <v>62</v>
      </c>
      <c r="H2" s="3" t="s">
        <v>5</v>
      </c>
      <c r="I2" s="3" t="s">
        <v>6</v>
      </c>
      <c r="J2" s="2" t="s">
        <v>7</v>
      </c>
      <c r="K2" s="2" t="s">
        <v>8</v>
      </c>
      <c r="L2" s="2" t="s">
        <v>44</v>
      </c>
      <c r="M2" s="2" t="s">
        <v>9</v>
      </c>
      <c r="N2" s="2" t="s">
        <v>50</v>
      </c>
      <c r="O2" s="2" t="s">
        <v>10</v>
      </c>
      <c r="P2" s="2" t="s">
        <v>11</v>
      </c>
      <c r="Q2" s="5"/>
    </row>
    <row r="3" spans="1:17" ht="49.5" customHeight="1" x14ac:dyDescent="0.25">
      <c r="A3" s="31" t="s">
        <v>12</v>
      </c>
      <c r="B3" s="18" t="s">
        <v>13</v>
      </c>
      <c r="C3" s="19">
        <f>SUM('[1]для руководства (2)'!E5)</f>
        <v>34774376.829999998</v>
      </c>
      <c r="E3" s="19">
        <f>SUM('[1]для руководства (2)'!I5)</f>
        <v>13901955.99</v>
      </c>
      <c r="F3" s="19"/>
      <c r="G3" s="19"/>
      <c r="H3" s="19">
        <f>SUM('[1]для руководства (2)'!O5)</f>
        <v>377.37</v>
      </c>
      <c r="I3" s="19"/>
      <c r="J3" s="19">
        <f>SUM('[1]для руководства (2)'!S5)</f>
        <v>17735410.23</v>
      </c>
      <c r="K3" s="19">
        <f>SUM('[1]для руководства (2)'!U5)</f>
        <v>247451.09</v>
      </c>
      <c r="L3" s="19">
        <f>SUM('[1]для руководства (2)'!AG5)</f>
        <v>160995.32999999999</v>
      </c>
      <c r="M3" s="19"/>
      <c r="N3" s="19">
        <f>SUM('[1]для руководства (2)'!AK5)</f>
        <v>2395657.4299999997</v>
      </c>
      <c r="O3" s="19">
        <f>SUM('[1]для руководства (2)'!AM5)</f>
        <v>5460</v>
      </c>
      <c r="P3" s="20">
        <f>SUM(C3:O3)</f>
        <v>69221684.270000011</v>
      </c>
      <c r="Q3" s="13"/>
    </row>
    <row r="4" spans="1:17" ht="54" customHeight="1" x14ac:dyDescent="0.25">
      <c r="A4" s="1" t="s">
        <v>14</v>
      </c>
      <c r="B4" s="18" t="s">
        <v>13</v>
      </c>
      <c r="C4" s="19">
        <f>SUM('[1]для руководства (2)'!E13)</f>
        <v>33768812.660000004</v>
      </c>
      <c r="D4" s="19"/>
      <c r="E4" s="19">
        <f>SUM('[1]для руководства (2)'!I13)</f>
        <v>15193481.780000001</v>
      </c>
      <c r="F4" s="19"/>
      <c r="G4" s="19"/>
      <c r="H4" s="19"/>
      <c r="I4" s="19"/>
      <c r="J4" s="19">
        <f>SUM('[1]для руководства (2)'!S13)</f>
        <v>59120</v>
      </c>
      <c r="K4" s="19">
        <f>SUM('[1]для руководства (2)'!U13)</f>
        <v>40247.85</v>
      </c>
      <c r="L4" s="19">
        <f>SUM('[1]для руководства (2)'!AG13)</f>
        <v>303535.03999999998</v>
      </c>
      <c r="M4" s="19"/>
      <c r="N4" s="19"/>
      <c r="O4" s="19"/>
      <c r="P4" s="20">
        <f>SUM(C4:O4)</f>
        <v>49365197.330000006</v>
      </c>
      <c r="Q4" s="13"/>
    </row>
    <row r="5" spans="1:17" ht="31.5" customHeight="1" x14ac:dyDescent="0.25">
      <c r="A5" s="43" t="s">
        <v>53</v>
      </c>
      <c r="B5" s="18" t="s">
        <v>15</v>
      </c>
      <c r="C5" s="19">
        <f>SUM('[1]для руководства (2)'!E16)</f>
        <v>2682450.5100000002</v>
      </c>
      <c r="D5" s="19"/>
      <c r="E5" s="19">
        <f>SUM('[1]для руководства (2)'!I16)</f>
        <v>2169311.14</v>
      </c>
      <c r="F5" s="19"/>
      <c r="G5" s="19"/>
      <c r="H5" s="19"/>
      <c r="I5" s="19">
        <f>SUM('[1]для руководства (2)'!Q16)</f>
        <v>854895.07</v>
      </c>
      <c r="J5" s="19"/>
      <c r="K5" s="19"/>
      <c r="L5" s="19">
        <f>'[1]для руководства (2)'!AG16</f>
        <v>9665.52</v>
      </c>
      <c r="M5" s="19"/>
      <c r="N5" s="19"/>
      <c r="O5" s="19"/>
      <c r="P5" s="20">
        <f>SUM(C5:O5)</f>
        <v>5716322.2400000002</v>
      </c>
      <c r="Q5" s="13"/>
    </row>
    <row r="6" spans="1:17" ht="30" customHeight="1" x14ac:dyDescent="0.25">
      <c r="A6" s="43"/>
      <c r="B6" s="18" t="s">
        <v>45</v>
      </c>
      <c r="C6" s="19">
        <f>SUM('[1]для руководства (2)'!E14)</f>
        <v>1364295.3</v>
      </c>
      <c r="D6" s="19"/>
      <c r="E6" s="19">
        <f>SUM('[1]для руководства (2)'!I14)</f>
        <v>667752.74</v>
      </c>
      <c r="F6" s="19"/>
      <c r="G6" s="19"/>
      <c r="H6" s="19"/>
      <c r="I6" s="19"/>
      <c r="J6" s="19"/>
      <c r="K6" s="19"/>
      <c r="L6" s="19">
        <f>'[1]для руководства (2)'!AG14</f>
        <v>38799.99</v>
      </c>
      <c r="M6" s="19"/>
      <c r="N6" s="19"/>
      <c r="O6" s="19"/>
      <c r="P6" s="20">
        <f>SUM(C6:O6)</f>
        <v>2070848.03</v>
      </c>
      <c r="Q6" s="13"/>
    </row>
    <row r="7" spans="1:17" ht="36.75" customHeight="1" x14ac:dyDescent="0.25">
      <c r="A7" s="44"/>
      <c r="B7" s="18" t="s">
        <v>13</v>
      </c>
      <c r="C7" s="19">
        <f>SUM('[1]для руководства (2)'!E17)</f>
        <v>20215643.469999999</v>
      </c>
      <c r="D7" s="19"/>
      <c r="E7" s="19">
        <f>SUM('[1]для руководства (2)'!I17)</f>
        <v>9889625.2400000002</v>
      </c>
      <c r="F7" s="19"/>
      <c r="G7" s="19">
        <f>SUM('[1]для руководства (2)'!M17)</f>
        <v>42128.82</v>
      </c>
      <c r="H7" s="19"/>
      <c r="I7" s="19">
        <f>SUM('[1]для руководства (2)'!Q17)</f>
        <v>44732672.5</v>
      </c>
      <c r="J7" s="19"/>
      <c r="K7" s="19">
        <f>SUM('[1]для руководства (2)'!U17)</f>
        <v>2014.1200000000001</v>
      </c>
      <c r="L7" s="19">
        <f>'[1]для руководства (2)'!AG17</f>
        <v>117476.3</v>
      </c>
      <c r="M7" s="19"/>
      <c r="N7" s="19"/>
      <c r="O7" s="19"/>
      <c r="P7" s="20">
        <f>SUM(C7:O7)</f>
        <v>74999560.450000003</v>
      </c>
      <c r="Q7" s="13"/>
    </row>
    <row r="8" spans="1:17" ht="29.25" customHeight="1" x14ac:dyDescent="0.25">
      <c r="A8" s="34" t="s">
        <v>16</v>
      </c>
      <c r="B8" s="18" t="s">
        <v>17</v>
      </c>
      <c r="C8" s="19">
        <f>SUM('[1]для руководства (2)'!E22)</f>
        <v>428556.79</v>
      </c>
      <c r="D8" s="19"/>
      <c r="E8" s="19">
        <f>SUM('[1]для руководства (2)'!I22)</f>
        <v>248102.96</v>
      </c>
      <c r="F8" s="19"/>
      <c r="G8" s="19"/>
      <c r="H8" s="19"/>
      <c r="I8" s="19"/>
      <c r="J8" s="19">
        <f>SUM('[1]для руководства (2)'!S22)</f>
        <v>1379102.98</v>
      </c>
      <c r="K8" s="19">
        <f>SUM('[1]для руководства (2)'!U22)</f>
        <v>8813</v>
      </c>
      <c r="L8" s="19"/>
      <c r="M8" s="19"/>
      <c r="N8" s="19"/>
      <c r="O8" s="19"/>
      <c r="P8" s="20">
        <f>SUM(C8:O8)</f>
        <v>2064575.73</v>
      </c>
      <c r="Q8" s="13"/>
    </row>
    <row r="9" spans="1:17" ht="26.25" customHeight="1" x14ac:dyDescent="0.25">
      <c r="A9" s="39"/>
      <c r="B9" s="18" t="s">
        <v>18</v>
      </c>
      <c r="C9" s="19">
        <f>SUM('[1]для руководства (2)'!E23)</f>
        <v>872171.38</v>
      </c>
      <c r="D9" s="19"/>
      <c r="E9" s="19">
        <f>SUM('[1]для руководства (2)'!I23)</f>
        <v>424632.09</v>
      </c>
      <c r="F9" s="19"/>
      <c r="G9" s="19"/>
      <c r="H9" s="19"/>
      <c r="I9" s="19"/>
      <c r="J9" s="19"/>
      <c r="K9" s="19"/>
      <c r="L9" s="19">
        <f>'[1]для руководства (2)'!AG23</f>
        <v>10134.299999999999</v>
      </c>
      <c r="M9" s="19"/>
      <c r="N9" s="19"/>
      <c r="O9" s="19"/>
      <c r="P9" s="20">
        <f>SUM(C9:O9)</f>
        <v>1306937.77</v>
      </c>
      <c r="Q9" s="13"/>
    </row>
    <row r="10" spans="1:17" ht="24" customHeight="1" x14ac:dyDescent="0.25">
      <c r="A10" s="38"/>
      <c r="B10" s="18" t="s">
        <v>19</v>
      </c>
      <c r="C10" s="21">
        <f>SUM('[1]для руководства (2)'!E25)</f>
        <v>1912224.81</v>
      </c>
      <c r="D10" s="19"/>
      <c r="E10" s="19">
        <f>SUM('[1]для руководства (2)'!I25)</f>
        <v>939001.47</v>
      </c>
      <c r="F10" s="19"/>
      <c r="G10" s="19"/>
      <c r="H10" s="19"/>
      <c r="I10" s="19"/>
      <c r="J10" s="19"/>
      <c r="K10" s="19">
        <f>SUM('[1]для руководства (2)'!U25)</f>
        <v>245513.82</v>
      </c>
      <c r="L10" s="19">
        <f>SUM('[1]для руководства (2)'!AG25)</f>
        <v>9905.81</v>
      </c>
      <c r="M10" s="19"/>
      <c r="N10" s="19">
        <f>SUM('[1]для руководства (2)'!AK25)</f>
        <v>5190</v>
      </c>
      <c r="O10" s="19">
        <f>SUM('[1]для руководства (2)'!AM25)</f>
        <v>86675.37</v>
      </c>
      <c r="P10" s="20">
        <f>SUM(C10:O10)</f>
        <v>3198511.2800000003</v>
      </c>
      <c r="Q10" s="13"/>
    </row>
    <row r="11" spans="1:17" ht="30" customHeight="1" x14ac:dyDescent="0.25">
      <c r="A11" s="34" t="s">
        <v>54</v>
      </c>
      <c r="B11" s="22" t="s">
        <v>20</v>
      </c>
      <c r="C11" s="21"/>
      <c r="D11" s="19"/>
      <c r="E11" s="19"/>
      <c r="F11" s="19"/>
      <c r="G11" s="19"/>
      <c r="H11" s="19">
        <f>SUM('[1]для руководства (2)'!O34)</f>
        <v>76999.58</v>
      </c>
      <c r="I11" s="19">
        <f>SUM('[1]для руководства (2)'!Q34)</f>
        <v>59785470.920000002</v>
      </c>
      <c r="J11" s="19">
        <f>SUM('[1]для руководства (2)'!S34)</f>
        <v>26243078.850000001</v>
      </c>
      <c r="K11" s="19">
        <f>SUM('[1]для руководства (2)'!U34)</f>
        <v>2019125.4500000002</v>
      </c>
      <c r="L11" s="19"/>
      <c r="M11" s="19"/>
      <c r="N11" s="19"/>
      <c r="O11" s="19"/>
      <c r="P11" s="20">
        <f>SUM(C11:O11)</f>
        <v>88124674.799999997</v>
      </c>
      <c r="Q11" s="13"/>
    </row>
    <row r="12" spans="1:17" ht="40.5" customHeight="1" x14ac:dyDescent="0.25">
      <c r="A12" s="39"/>
      <c r="B12" s="18" t="s">
        <v>21</v>
      </c>
      <c r="C12" s="19"/>
      <c r="D12" s="19"/>
      <c r="E12" s="19"/>
      <c r="F12" s="19"/>
      <c r="G12" s="19"/>
      <c r="H12" s="19"/>
      <c r="I12" s="19">
        <v>15686074.199999999</v>
      </c>
      <c r="J12" s="19"/>
      <c r="K12" s="19"/>
      <c r="L12" s="19"/>
      <c r="M12" s="19"/>
      <c r="N12" s="19"/>
      <c r="O12" s="19"/>
      <c r="P12" s="20">
        <f>SUM(C12:O12)</f>
        <v>15686074.199999999</v>
      </c>
      <c r="Q12" s="13"/>
    </row>
    <row r="13" spans="1:17" ht="43.5" customHeight="1" x14ac:dyDescent="0.25">
      <c r="A13" s="1" t="s">
        <v>22</v>
      </c>
      <c r="B13" s="23" t="s">
        <v>23</v>
      </c>
      <c r="C13" s="19">
        <f>SUM('[1]для руководства (2)'!E35)</f>
        <v>142732.26</v>
      </c>
      <c r="D13" s="19"/>
      <c r="E13" s="19">
        <f>SUM('[1]для руководства (2)'!I35)</f>
        <v>93426.72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>
        <f>SUM(C13:O13)</f>
        <v>236158.98</v>
      </c>
      <c r="Q13" s="13"/>
    </row>
    <row r="14" spans="1:17" ht="13.5" customHeight="1" x14ac:dyDescent="0.25">
      <c r="A14" s="34" t="s">
        <v>24</v>
      </c>
      <c r="B14" s="18" t="s">
        <v>25</v>
      </c>
      <c r="C14" s="19">
        <f>SUM('[1]для руководства (2)'!E49)</f>
        <v>1522986.5299999998</v>
      </c>
      <c r="D14" s="19">
        <f>SUM('[1]для руководства (2)'!G49)</f>
        <v>1400</v>
      </c>
      <c r="E14" s="19">
        <f>SUM('[1]для руководства (2)'!I49)</f>
        <v>1130670.06</v>
      </c>
      <c r="F14" s="19">
        <f>SUM('[1]для руководства (2)'!K49)</f>
        <v>200</v>
      </c>
      <c r="G14" s="19"/>
      <c r="H14" s="19"/>
      <c r="I14" s="19">
        <f>SUM('[1]для руководства (2)'!Q49)</f>
        <v>2948669.35</v>
      </c>
      <c r="J14" s="19">
        <f>SUM('[1]для руководства (2)'!S49)</f>
        <v>3634.88</v>
      </c>
      <c r="K14" s="19">
        <f>SUM('[1]для руководства (2)'!U49)</f>
        <v>5500</v>
      </c>
      <c r="L14" s="19">
        <f>SUM('[1]для руководства (2)'!AG49)</f>
        <v>3302.66</v>
      </c>
      <c r="M14" s="19"/>
      <c r="N14" s="19"/>
      <c r="O14" s="19">
        <f>SUM('[1]для руководства (2)'!AM49)</f>
        <v>400</v>
      </c>
      <c r="P14" s="20">
        <f>SUM(C14:O14)</f>
        <v>5616763.4799999995</v>
      </c>
      <c r="Q14" s="13"/>
    </row>
    <row r="15" spans="1:17" ht="51.75" customHeight="1" x14ac:dyDescent="0.25">
      <c r="A15" s="40"/>
      <c r="B15" s="18" t="s">
        <v>58</v>
      </c>
      <c r="C15" s="19"/>
      <c r="D15" s="19"/>
      <c r="E15" s="19"/>
      <c r="F15" s="19"/>
      <c r="G15" s="19"/>
      <c r="H15" s="19"/>
      <c r="I15" s="19"/>
      <c r="J15" s="19"/>
      <c r="K15" s="19">
        <v>23080</v>
      </c>
      <c r="L15" s="19"/>
      <c r="M15" s="29"/>
      <c r="N15" s="29"/>
      <c r="O15" s="28"/>
      <c r="P15" s="20">
        <f>SUM(C15:O15)</f>
        <v>23080</v>
      </c>
      <c r="Q15" s="13"/>
    </row>
    <row r="16" spans="1:17" ht="30" customHeight="1" x14ac:dyDescent="0.25">
      <c r="A16" s="38"/>
      <c r="B16" s="18" t="s">
        <v>26</v>
      </c>
      <c r="C16" s="19">
        <f>SUM('[1]для руководства (2)'!E50)</f>
        <v>455276.24</v>
      </c>
      <c r="D16" s="19"/>
      <c r="E16" s="19">
        <f>SUM('[1]для руководства (2)'!I50)</f>
        <v>324298.21999999997</v>
      </c>
      <c r="F16" s="19"/>
      <c r="G16" s="19"/>
      <c r="H16" s="19"/>
      <c r="I16" s="19"/>
      <c r="J16" s="19"/>
      <c r="K16" s="19"/>
      <c r="L16" s="19">
        <f>SUM('[1]для руководства (2)'!AG50)</f>
        <v>5213.34</v>
      </c>
      <c r="M16" s="19"/>
      <c r="N16" s="19"/>
      <c r="O16" s="19"/>
      <c r="P16" s="20">
        <f>SUM(C16:O16)</f>
        <v>784787.79999999993</v>
      </c>
      <c r="Q16" s="13"/>
    </row>
    <row r="17" spans="1:19" ht="52.5" customHeight="1" x14ac:dyDescent="0.25">
      <c r="A17" s="46" t="s">
        <v>27</v>
      </c>
      <c r="B17" s="18" t="s">
        <v>28</v>
      </c>
      <c r="C17" s="19">
        <f>SUM('[1]для руководства (2)'!E61)</f>
        <v>859311.19</v>
      </c>
      <c r="D17" s="19"/>
      <c r="E17" s="19">
        <f>SUM('[1]для руководства (2)'!I61)</f>
        <v>430527.86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>
        <f>SUM(C17:O17)</f>
        <v>1289839.0499999998</v>
      </c>
      <c r="Q17" s="13"/>
    </row>
    <row r="18" spans="1:19" ht="88.5" customHeight="1" x14ac:dyDescent="0.25">
      <c r="A18" s="47"/>
      <c r="B18" s="18" t="s">
        <v>64</v>
      </c>
      <c r="C18" s="19"/>
      <c r="D18" s="19"/>
      <c r="E18" s="19"/>
      <c r="F18" s="19"/>
      <c r="G18" s="19"/>
      <c r="H18" s="19"/>
      <c r="I18" s="19"/>
      <c r="J18" s="19"/>
      <c r="K18" s="19">
        <v>421900</v>
      </c>
      <c r="L18" s="19"/>
      <c r="M18" s="19"/>
      <c r="N18" s="19"/>
      <c r="O18" s="19"/>
      <c r="P18" s="20">
        <f>SUM(C18:O18)</f>
        <v>421900</v>
      </c>
      <c r="Q18" s="13"/>
    </row>
    <row r="19" spans="1:19" ht="48" customHeight="1" x14ac:dyDescent="0.25">
      <c r="A19" s="34" t="s">
        <v>29</v>
      </c>
      <c r="B19" s="18" t="s">
        <v>30</v>
      </c>
      <c r="C19" s="19">
        <f>SUM('[1]для руководства (2)'!E69)</f>
        <v>521851.4</v>
      </c>
      <c r="D19" s="19"/>
      <c r="E19" s="19">
        <f>SUM('[1]для руководства (2)'!I69)</f>
        <v>282174.84999999998</v>
      </c>
      <c r="F19" s="19">
        <f>SUM('[1]для руководства (2)'!K69)</f>
        <v>789.5</v>
      </c>
      <c r="G19" s="19"/>
      <c r="H19" s="19"/>
      <c r="I19" s="19"/>
      <c r="J19" s="19">
        <f>SUM('[1]для руководства (2)'!S69)</f>
        <v>28000</v>
      </c>
      <c r="K19" s="19">
        <v>12600</v>
      </c>
      <c r="L19" s="19"/>
      <c r="M19" s="19"/>
      <c r="N19" s="19">
        <f>SUM('[1]для руководства (2)'!AK69)</f>
        <v>28340</v>
      </c>
      <c r="O19" s="19"/>
      <c r="P19" s="20">
        <f>SUM(C19:O19)</f>
        <v>873755.75</v>
      </c>
      <c r="Q19" s="13"/>
      <c r="R19" s="13"/>
      <c r="S19" s="14"/>
    </row>
    <row r="20" spans="1:19" ht="54.75" customHeight="1" x14ac:dyDescent="0.25">
      <c r="A20" s="38"/>
      <c r="B20" s="18" t="s">
        <v>31</v>
      </c>
      <c r="C20" s="19">
        <f>SUM('[1]для руководства (2)'!E70)</f>
        <v>273176.15000000002</v>
      </c>
      <c r="D20" s="19"/>
      <c r="E20" s="19">
        <f>SUM('[1]для руководства (2)'!I70)</f>
        <v>135512.10999999999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>
        <f>SUM(C20:O20)</f>
        <v>408688.26</v>
      </c>
      <c r="Q20" s="13"/>
    </row>
    <row r="21" spans="1:19" ht="40.5" customHeight="1" x14ac:dyDescent="0.25">
      <c r="A21" s="34" t="s">
        <v>55</v>
      </c>
      <c r="B21" s="18" t="s">
        <v>32</v>
      </c>
      <c r="C21" s="19">
        <f>SUM('[1]для руководства (2)'!E71)</f>
        <v>1134710.0900000001</v>
      </c>
      <c r="D21" s="19"/>
      <c r="E21" s="19">
        <f>SUM('[1]для руководства (2)'!I71)</f>
        <v>519056.09</v>
      </c>
      <c r="F21" s="19"/>
      <c r="G21" s="19"/>
      <c r="H21" s="19"/>
      <c r="I21" s="19">
        <f>SUM('[1]для руководства (2)'!Q71)</f>
        <v>576944.43999999994</v>
      </c>
      <c r="J21" s="19"/>
      <c r="K21" s="19"/>
      <c r="L21" s="19">
        <f>SUM('[1]для руководства (2)'!AG71)</f>
        <v>7368.99</v>
      </c>
      <c r="M21" s="19"/>
      <c r="N21" s="19"/>
      <c r="O21" s="19"/>
      <c r="P21" s="20">
        <f>SUM(C21:O21)</f>
        <v>2238079.6100000003</v>
      </c>
      <c r="Q21" s="13"/>
    </row>
    <row r="22" spans="1:19" ht="69.75" customHeight="1" x14ac:dyDescent="0.25">
      <c r="A22" s="35"/>
      <c r="B22" s="18" t="s">
        <v>60</v>
      </c>
      <c r="C22" s="19"/>
      <c r="D22" s="19"/>
      <c r="E22" s="19"/>
      <c r="F22" s="19"/>
      <c r="G22" s="19"/>
      <c r="H22" s="19"/>
      <c r="I22" s="19"/>
      <c r="J22" s="19"/>
      <c r="K22" s="19">
        <v>3158734</v>
      </c>
      <c r="L22" s="19"/>
      <c r="M22" s="19"/>
      <c r="N22" s="19"/>
      <c r="O22" s="19"/>
      <c r="P22" s="20">
        <f>SUM(C22:O22)</f>
        <v>3158734</v>
      </c>
      <c r="Q22" s="13"/>
    </row>
    <row r="23" spans="1:19" ht="48" customHeight="1" x14ac:dyDescent="0.25">
      <c r="A23" s="31" t="s">
        <v>56</v>
      </c>
      <c r="B23" s="18" t="s">
        <v>33</v>
      </c>
      <c r="C23" s="19">
        <f>SUM('[1]для руководства (2)'!E75)</f>
        <v>367208.79000000004</v>
      </c>
      <c r="D23" s="19"/>
      <c r="E23" s="19">
        <f>SUM('[1]для руководства (2)'!I75)</f>
        <v>52431.1</v>
      </c>
      <c r="F23" s="19"/>
      <c r="G23" s="19"/>
      <c r="H23" s="19">
        <f>SUM('[1]для руководства (2)'!O75)</f>
        <v>2342.2199999999998</v>
      </c>
      <c r="I23" s="19"/>
      <c r="J23" s="19">
        <f>SUM('[1]для руководства (2)'!S75)</f>
        <v>21709.78</v>
      </c>
      <c r="K23" s="19">
        <f>SUM('[1]для руководства (2)'!U75)</f>
        <v>3500</v>
      </c>
      <c r="L23" s="19">
        <f>SUM('[1]для руководства (2)'!AG75)</f>
        <v>121536.96000000001</v>
      </c>
      <c r="M23" s="19"/>
      <c r="N23" s="19"/>
      <c r="O23" s="19">
        <f>SUM('[1]для руководства (2)'!AM75)</f>
        <v>980</v>
      </c>
      <c r="P23" s="20">
        <f>SUM(C23:O23)</f>
        <v>569708.85</v>
      </c>
      <c r="Q23" s="13"/>
    </row>
    <row r="24" spans="1:19" ht="27.75" customHeight="1" x14ac:dyDescent="0.25">
      <c r="A24" s="36" t="s">
        <v>59</v>
      </c>
      <c r="B24" s="18" t="s">
        <v>51</v>
      </c>
      <c r="C24" s="19">
        <f>SUM('[1]для руководства (2)'!E83)</f>
        <v>216608.3</v>
      </c>
      <c r="D24" s="19"/>
      <c r="E24" s="19">
        <f>SUM('[1]для руководства (2)'!I83)</f>
        <v>105860.25</v>
      </c>
      <c r="F24" s="19">
        <v>1407.23</v>
      </c>
      <c r="G24" s="19"/>
      <c r="H24" s="19"/>
      <c r="I24" s="19"/>
      <c r="J24" s="19"/>
      <c r="K24" s="19">
        <f>SUM('[1]для руководства (2)'!U83)</f>
        <v>1830</v>
      </c>
      <c r="L24" s="19"/>
      <c r="M24" s="19"/>
      <c r="N24" s="19"/>
      <c r="O24" s="19"/>
      <c r="P24" s="20">
        <f>SUM(C24:O24)</f>
        <v>325705.77999999997</v>
      </c>
      <c r="Q24" s="13"/>
    </row>
    <row r="25" spans="1:19" ht="39.75" customHeight="1" x14ac:dyDescent="0.25">
      <c r="A25" s="37"/>
      <c r="B25" s="18" t="s">
        <v>34</v>
      </c>
      <c r="C25" s="21">
        <f>SUM('[1]для руководства (2)'!E84)</f>
        <v>1344689.47</v>
      </c>
      <c r="D25" s="19"/>
      <c r="E25" s="19">
        <f>SUM('[1]для руководства (2)'!I84)</f>
        <v>715902.02</v>
      </c>
      <c r="F25" s="19">
        <v>1127.3399999999999</v>
      </c>
      <c r="G25" s="19"/>
      <c r="H25" s="19"/>
      <c r="I25" s="19"/>
      <c r="J25" s="19">
        <f>SUM('[1]для руководства (2)'!S84)</f>
        <v>73334.59</v>
      </c>
      <c r="K25" s="19">
        <f>SUM('[1]для руководства (2)'!U84)</f>
        <v>9950</v>
      </c>
      <c r="L25" s="24">
        <f>SUM('[1]для руководства (2)'!AG84)</f>
        <v>1651.83</v>
      </c>
      <c r="M25" s="19"/>
      <c r="N25" s="19"/>
      <c r="O25" s="19"/>
      <c r="P25" s="20">
        <f>SUM(C25:O25)</f>
        <v>2146655.25</v>
      </c>
      <c r="Q25" s="13"/>
    </row>
    <row r="26" spans="1:19" ht="25.5" x14ac:dyDescent="0.25">
      <c r="A26" s="34" t="s">
        <v>35</v>
      </c>
      <c r="B26" s="18" t="s">
        <v>36</v>
      </c>
      <c r="C26" s="19"/>
      <c r="D26" s="19"/>
      <c r="E26" s="19"/>
      <c r="F26" s="19"/>
      <c r="G26" s="19"/>
      <c r="H26" s="19">
        <f>SUM('[1]для руководства (2)'!O87)</f>
        <v>610625.94999999995</v>
      </c>
      <c r="I26" s="19"/>
      <c r="J26" s="19"/>
      <c r="K26" s="19"/>
      <c r="L26" s="24"/>
      <c r="M26" s="19">
        <f>SUM('[1]для руководства (2)'!AI87)</f>
        <v>135635.38</v>
      </c>
      <c r="N26" s="19"/>
      <c r="O26" s="19"/>
      <c r="P26" s="20">
        <f>SUM(C26:O26)</f>
        <v>746261.33</v>
      </c>
      <c r="Q26" s="13"/>
    </row>
    <row r="27" spans="1:19" ht="17.25" customHeight="1" x14ac:dyDescent="0.25">
      <c r="A27" s="38"/>
      <c r="B27" s="18" t="s">
        <v>37</v>
      </c>
      <c r="C27" s="19">
        <f>SUM('[1]для руководства (2)'!E88)</f>
        <v>447883.57</v>
      </c>
      <c r="D27" s="19"/>
      <c r="E27" s="19">
        <f>SUM('[1]для руководства (2)'!I88)</f>
        <v>215648.6</v>
      </c>
      <c r="F27" s="19">
        <f>SUM('[1]для руководства (2)'!K88)</f>
        <v>31</v>
      </c>
      <c r="G27" s="19"/>
      <c r="H27" s="19"/>
      <c r="I27" s="19"/>
      <c r="J27" s="19"/>
      <c r="K27" s="19"/>
      <c r="L27" s="19"/>
      <c r="M27" s="19"/>
      <c r="N27" s="19"/>
      <c r="O27" s="19"/>
      <c r="P27" s="20">
        <f>SUM(C27:O27)</f>
        <v>663563.17000000004</v>
      </c>
      <c r="Q27" s="13"/>
    </row>
    <row r="28" spans="1:19" ht="37.5" customHeight="1" x14ac:dyDescent="0.25">
      <c r="A28" s="32" t="s">
        <v>38</v>
      </c>
      <c r="B28" s="18" t="s">
        <v>46</v>
      </c>
      <c r="C28" s="19">
        <f>SUM('[1]для руководства (2)'!E91)</f>
        <v>1062446</v>
      </c>
      <c r="D28" s="19">
        <v>4000</v>
      </c>
      <c r="E28" s="19">
        <f>SUM('[1]для руководства (2)'!I91)</f>
        <v>5599899.1699999999</v>
      </c>
      <c r="F28" s="19"/>
      <c r="G28" s="19"/>
      <c r="H28" s="19"/>
      <c r="I28" s="19"/>
      <c r="J28" s="19"/>
      <c r="K28" s="48">
        <v>25319.9</v>
      </c>
      <c r="L28" s="19"/>
      <c r="M28" s="19"/>
      <c r="N28" s="19"/>
      <c r="O28" s="19"/>
      <c r="P28" s="20">
        <f>SUM(C28:O28)</f>
        <v>6691665.0700000003</v>
      </c>
      <c r="Q28" s="13"/>
    </row>
    <row r="29" spans="1:19" ht="37.5" customHeight="1" x14ac:dyDescent="0.25">
      <c r="A29" s="33"/>
      <c r="B29" s="18" t="s">
        <v>47</v>
      </c>
      <c r="C29" s="19">
        <f>SUM('[1]для руководства (2)'!E92)</f>
        <v>7933</v>
      </c>
      <c r="D29" s="19"/>
      <c r="E29" s="19">
        <f>SUM('[1]для руководства (2)'!I92)</f>
        <v>30444.37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>
        <f>SUM(C29:O29)</f>
        <v>38377.369999999995</v>
      </c>
      <c r="Q29" s="13"/>
    </row>
    <row r="30" spans="1:19" ht="37.5" customHeight="1" x14ac:dyDescent="0.25">
      <c r="A30" s="33"/>
      <c r="B30" s="18" t="s">
        <v>48</v>
      </c>
      <c r="C30" s="19">
        <f>SUM('[1]для руководства (2)'!E93)</f>
        <v>14239</v>
      </c>
      <c r="D30" s="19"/>
      <c r="E30" s="19">
        <f>SUM('[1]для руководства (2)'!I93)</f>
        <v>110295.46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f>SUM(C30:O30)</f>
        <v>124534.46</v>
      </c>
      <c r="Q30" s="13"/>
    </row>
    <row r="31" spans="1:19" ht="37.5" customHeight="1" x14ac:dyDescent="0.25">
      <c r="A31" s="33"/>
      <c r="B31" s="18" t="s">
        <v>49</v>
      </c>
      <c r="C31" s="19">
        <f>SUM('[1]для руководства (2)'!E94)</f>
        <v>2246</v>
      </c>
      <c r="D31" s="19"/>
      <c r="E31" s="19">
        <f>SUM('[1]для руководства (2)'!I94)</f>
        <v>6126.29</v>
      </c>
      <c r="F31" s="19"/>
      <c r="G31" s="19"/>
      <c r="H31" s="19"/>
      <c r="I31" s="19"/>
      <c r="J31" s="19"/>
      <c r="K31" s="30"/>
      <c r="L31" s="19"/>
      <c r="M31" s="19"/>
      <c r="N31" s="19"/>
      <c r="O31" s="19"/>
      <c r="P31" s="20">
        <f>SUM(C31:O31)</f>
        <v>8372.2900000000009</v>
      </c>
      <c r="Q31" s="13"/>
    </row>
    <row r="32" spans="1:19" ht="37.5" customHeight="1" x14ac:dyDescent="0.25">
      <c r="A32" s="33"/>
      <c r="B32" s="18" t="s">
        <v>39</v>
      </c>
      <c r="C32" s="19">
        <f>SUM('[1]для руководства (2)'!E24)</f>
        <v>56466</v>
      </c>
      <c r="D32" s="19"/>
      <c r="E32" s="19">
        <f>SUM('[1]для руководства (2)'!I24)</f>
        <v>409286.59</v>
      </c>
      <c r="F32" s="19"/>
      <c r="G32" s="19"/>
      <c r="H32" s="19"/>
      <c r="I32" s="19"/>
      <c r="J32" s="19"/>
      <c r="K32" s="19">
        <f>SUM('[1]для руководства (2)'!U24)</f>
        <v>44826.6</v>
      </c>
      <c r="L32" s="19"/>
      <c r="M32" s="19"/>
      <c r="N32" s="19"/>
      <c r="O32" s="19"/>
      <c r="P32" s="20">
        <f>SUM(C32:O32)</f>
        <v>510579.19</v>
      </c>
      <c r="Q32" s="13"/>
    </row>
    <row r="33" spans="1:17" ht="37.5" customHeight="1" x14ac:dyDescent="0.25">
      <c r="A33" s="33"/>
      <c r="B33" s="18" t="s">
        <v>40</v>
      </c>
      <c r="C33" s="19">
        <f>SUM('[1]для руководства (2)'!E12)</f>
        <v>2414901.5499999998</v>
      </c>
      <c r="D33" s="19"/>
      <c r="E33" s="19">
        <f>SUM('[1]для руководства (2)'!I12)</f>
        <v>1263574.6100000001</v>
      </c>
      <c r="F33" s="19"/>
      <c r="G33" s="19"/>
      <c r="H33" s="19"/>
      <c r="I33" s="19"/>
      <c r="J33" s="19">
        <v>2100</v>
      </c>
      <c r="K33" s="19"/>
      <c r="L33" s="19">
        <f>SUM('[1]для руководства (2)'!AG12)</f>
        <v>3623.88</v>
      </c>
      <c r="M33" s="19"/>
      <c r="N33" s="19"/>
      <c r="O33" s="19">
        <f>SUM('[1]для руководства (2)'!AM12)</f>
        <v>14212.25</v>
      </c>
      <c r="P33" s="20">
        <f>SUM(C33:O33)</f>
        <v>3698412.29</v>
      </c>
      <c r="Q33" s="13"/>
    </row>
    <row r="34" spans="1:17" ht="43.5" customHeight="1" x14ac:dyDescent="0.25">
      <c r="A34" s="45"/>
      <c r="B34" s="18" t="s">
        <v>63</v>
      </c>
      <c r="C34" s="19"/>
      <c r="D34" s="19"/>
      <c r="E34" s="19"/>
      <c r="F34" s="19"/>
      <c r="G34" s="19"/>
      <c r="H34" s="19"/>
      <c r="I34" s="19"/>
      <c r="J34" s="19"/>
      <c r="K34" s="19">
        <v>27900</v>
      </c>
      <c r="L34" s="19"/>
      <c r="M34" s="19"/>
      <c r="N34" s="19"/>
      <c r="O34" s="19"/>
      <c r="P34" s="20">
        <f>SUM(C34:O34)</f>
        <v>27900</v>
      </c>
      <c r="Q34" s="13"/>
    </row>
    <row r="35" spans="1:17" ht="25.5" x14ac:dyDescent="0.25">
      <c r="A35" s="1" t="s">
        <v>52</v>
      </c>
      <c r="B35" s="25" t="s">
        <v>41</v>
      </c>
      <c r="C35" s="19">
        <f>SUM('[1]для руководства (2)'!E103)</f>
        <v>917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>
        <f>SUM(C35:O35)</f>
        <v>917</v>
      </c>
      <c r="Q35" s="13"/>
    </row>
    <row r="36" spans="1:17" ht="25.5" x14ac:dyDescent="0.25">
      <c r="A36" s="1" t="s">
        <v>42</v>
      </c>
      <c r="B36" s="25" t="s">
        <v>41</v>
      </c>
      <c r="C36" s="19">
        <f>SUM('[1]для руководства (2)'!E104)</f>
        <v>472864.9</v>
      </c>
      <c r="D36" s="19"/>
      <c r="E36" s="19">
        <f>SUM('[1]для руководства (2)'!I104)</f>
        <v>309134.89</v>
      </c>
      <c r="F36" s="19"/>
      <c r="G36" s="19"/>
      <c r="H36" s="19"/>
      <c r="I36" s="19"/>
      <c r="J36" s="19"/>
      <c r="K36" s="19"/>
      <c r="L36" s="19">
        <f>SUM('[1]для руководства (2)'!AG104)</f>
        <v>13981.32</v>
      </c>
      <c r="M36" s="19"/>
      <c r="N36" s="19"/>
      <c r="O36" s="19"/>
      <c r="P36" s="20">
        <f>SUM(C36:O36)</f>
        <v>795981.11</v>
      </c>
      <c r="Q36" s="13"/>
    </row>
    <row r="37" spans="1:17" x14ac:dyDescent="0.25">
      <c r="A37" s="4"/>
      <c r="B37" s="26" t="s">
        <v>43</v>
      </c>
      <c r="C37" s="27">
        <f t="shared" ref="C37:O37" si="0">SUM(C3:C36)</f>
        <v>107336979.19000003</v>
      </c>
      <c r="D37" s="27">
        <f>SUM(D4:D36)</f>
        <v>5400</v>
      </c>
      <c r="E37" s="27">
        <f t="shared" si="0"/>
        <v>55168132.670000017</v>
      </c>
      <c r="F37" s="27">
        <f>SUM(F3:F36)</f>
        <v>3555.0699999999997</v>
      </c>
      <c r="G37" s="27">
        <f t="shared" si="0"/>
        <v>42128.82</v>
      </c>
      <c r="H37" s="27">
        <f t="shared" si="0"/>
        <v>690345.12</v>
      </c>
      <c r="I37" s="27">
        <f t="shared" si="0"/>
        <v>124584726.48</v>
      </c>
      <c r="J37" s="27">
        <f t="shared" si="0"/>
        <v>45545491.31000001</v>
      </c>
      <c r="K37" s="27">
        <f t="shared" si="0"/>
        <v>6298305.8300000001</v>
      </c>
      <c r="L37" s="27">
        <f t="shared" si="0"/>
        <v>807191.27</v>
      </c>
      <c r="M37" s="27">
        <f>SUM(M3:M36)</f>
        <v>135635.38</v>
      </c>
      <c r="N37" s="27">
        <f t="shared" si="0"/>
        <v>2429187.4299999997</v>
      </c>
      <c r="O37" s="27">
        <f t="shared" si="0"/>
        <v>107727.62</v>
      </c>
      <c r="P37" s="27">
        <f>SUM(P3:P36)</f>
        <v>343154806.19000012</v>
      </c>
      <c r="Q37" s="13"/>
    </row>
    <row r="38" spans="1:17" x14ac:dyDescent="0.25">
      <c r="A38" s="7"/>
      <c r="B38" s="7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5"/>
    </row>
    <row r="39" spans="1:17" x14ac:dyDescent="0.25">
      <c r="A39" s="8"/>
      <c r="B39" s="8"/>
      <c r="P39" s="15"/>
      <c r="Q39" s="13"/>
    </row>
    <row r="40" spans="1:17" x14ac:dyDescent="0.25">
      <c r="P40" s="15"/>
    </row>
    <row r="41" spans="1:17" x14ac:dyDescent="0.25">
      <c r="A41" s="10"/>
      <c r="P41" s="15"/>
    </row>
    <row r="42" spans="1:17" x14ac:dyDescent="0.25">
      <c r="P42" s="16"/>
    </row>
    <row r="43" spans="1:17" x14ac:dyDescent="0.25">
      <c r="P43" s="15"/>
    </row>
    <row r="44" spans="1:17" x14ac:dyDescent="0.25">
      <c r="P44" s="15"/>
    </row>
    <row r="45" spans="1:17" x14ac:dyDescent="0.25">
      <c r="P45" s="15"/>
    </row>
    <row r="47" spans="1:17" x14ac:dyDescent="0.25">
      <c r="P47" s="12"/>
    </row>
    <row r="48" spans="1:17" x14ac:dyDescent="0.25">
      <c r="A48" s="12"/>
      <c r="B48" s="12"/>
      <c r="P48" s="12"/>
    </row>
    <row r="49" spans="1:16" x14ac:dyDescent="0.25">
      <c r="P49" s="12"/>
    </row>
    <row r="50" spans="1:16" x14ac:dyDescent="0.25">
      <c r="A50" s="12"/>
      <c r="B50" s="12"/>
      <c r="P50" s="12"/>
    </row>
    <row r="51" spans="1:16" x14ac:dyDescent="0.25">
      <c r="A51" s="12"/>
      <c r="B51" s="12"/>
      <c r="P51" s="12"/>
    </row>
    <row r="52" spans="1:16" x14ac:dyDescent="0.25">
      <c r="A52" s="12"/>
      <c r="B52" s="12"/>
      <c r="P52" s="12"/>
    </row>
  </sheetData>
  <mergeCells count="11">
    <mergeCell ref="A24:A25"/>
    <mergeCell ref="A26:A27"/>
    <mergeCell ref="A28:A34"/>
    <mergeCell ref="A1:P1"/>
    <mergeCell ref="A5:A7"/>
    <mergeCell ref="A8:A10"/>
    <mergeCell ref="A11:A12"/>
    <mergeCell ref="A14:A16"/>
    <mergeCell ref="A17:A18"/>
    <mergeCell ref="A19:A20"/>
    <mergeCell ref="A21:A22"/>
  </mergeCells>
  <printOptions horizontalCentered="1" verticalCentered="1"/>
  <pageMargins left="0" right="0" top="0" bottom="0" header="0" footer="0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2024-09-13T06:28:12Z</dcterms:modified>
</cp:coreProperties>
</file>