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33" i="1" l="1"/>
  <c r="E33" i="1"/>
  <c r="C33" i="1"/>
  <c r="M32" i="1"/>
  <c r="E32" i="1"/>
  <c r="C32" i="1"/>
  <c r="O31" i="1"/>
  <c r="L31" i="1"/>
  <c r="I31" i="1"/>
  <c r="E31" i="1"/>
  <c r="C31" i="1"/>
  <c r="O30" i="1"/>
  <c r="K30" i="1"/>
  <c r="J30" i="1"/>
  <c r="E30" i="1"/>
  <c r="C30" i="1"/>
  <c r="E29" i="1"/>
  <c r="C29" i="1"/>
  <c r="E28" i="1"/>
  <c r="C28" i="1"/>
  <c r="E27" i="1"/>
  <c r="C27" i="1"/>
  <c r="L26" i="1"/>
  <c r="E26" i="1"/>
  <c r="C26" i="1"/>
  <c r="O25" i="1"/>
  <c r="K25" i="1"/>
  <c r="J25" i="1"/>
  <c r="H25" i="1"/>
  <c r="F25" i="1"/>
  <c r="E25" i="1"/>
  <c r="C25" i="1"/>
  <c r="M24" i="1"/>
  <c r="J24" i="1"/>
  <c r="H24" i="1"/>
  <c r="N23" i="1"/>
  <c r="L23" i="1"/>
  <c r="I23" i="1"/>
  <c r="E23" i="1"/>
  <c r="C23" i="1"/>
  <c r="K22" i="1"/>
  <c r="E22" i="1"/>
  <c r="C22" i="1"/>
  <c r="L21" i="1"/>
  <c r="K21" i="1"/>
  <c r="J21" i="1"/>
  <c r="F21" i="1"/>
  <c r="E21" i="1"/>
  <c r="C21" i="1"/>
  <c r="L20" i="1"/>
  <c r="K20" i="1"/>
  <c r="I20" i="1"/>
  <c r="E20" i="1"/>
  <c r="C20" i="1"/>
  <c r="L19" i="1"/>
  <c r="E19" i="1"/>
  <c r="C19" i="1"/>
  <c r="K18" i="1"/>
  <c r="E18" i="1"/>
  <c r="C18" i="1"/>
  <c r="L17" i="1"/>
  <c r="I17" i="1"/>
  <c r="E17" i="1"/>
  <c r="C17" i="1"/>
  <c r="L16" i="1"/>
  <c r="E16" i="1"/>
  <c r="C16" i="1"/>
  <c r="K15" i="1"/>
  <c r="J15" i="1"/>
  <c r="I15" i="1"/>
  <c r="H15" i="1"/>
  <c r="E15" i="1"/>
  <c r="D15" i="1"/>
  <c r="C15" i="1"/>
  <c r="E14" i="1"/>
  <c r="C14" i="1"/>
  <c r="I13" i="1"/>
  <c r="O12" i="1"/>
  <c r="M12" i="1"/>
  <c r="K12" i="1"/>
  <c r="I12" i="1"/>
  <c r="P11" i="1"/>
  <c r="L10" i="1"/>
  <c r="K10" i="1"/>
  <c r="H10" i="1"/>
  <c r="E10" i="1"/>
  <c r="C10" i="1"/>
  <c r="E9" i="1"/>
  <c r="C9" i="1"/>
  <c r="L8" i="1"/>
  <c r="K8" i="1"/>
  <c r="J8" i="1"/>
  <c r="E8" i="1"/>
  <c r="C8" i="1"/>
  <c r="L7" i="1"/>
  <c r="K7" i="1"/>
  <c r="I7" i="1"/>
  <c r="G7" i="1"/>
  <c r="E7" i="1"/>
  <c r="C7" i="1"/>
  <c r="L6" i="1"/>
  <c r="E6" i="1"/>
  <c r="C6" i="1"/>
  <c r="L5" i="1"/>
  <c r="I5" i="1"/>
  <c r="E5" i="1"/>
  <c r="C5" i="1"/>
  <c r="O4" i="1"/>
  <c r="L4" i="1"/>
  <c r="K4" i="1"/>
  <c r="E4" i="1"/>
  <c r="C4" i="1"/>
  <c r="O3" i="1"/>
  <c r="L3" i="1"/>
  <c r="K3" i="1"/>
  <c r="J3" i="1"/>
  <c r="E3" i="1"/>
  <c r="C3" i="1"/>
  <c r="P21" i="1" l="1"/>
  <c r="P15" i="1"/>
  <c r="P33" i="1"/>
  <c r="P6" i="1"/>
  <c r="P7" i="1"/>
  <c r="C34" i="1"/>
  <c r="O34" i="1"/>
  <c r="P13" i="1"/>
  <c r="P27" i="1"/>
  <c r="P28" i="1"/>
  <c r="P29" i="1"/>
  <c r="P16" i="1"/>
  <c r="J34" i="1"/>
  <c r="P22" i="1"/>
  <c r="H34" i="1"/>
  <c r="E34" i="1"/>
  <c r="I34" i="1"/>
  <c r="P9" i="1"/>
  <c r="P10" i="1"/>
  <c r="P12" i="1"/>
  <c r="P14" i="1"/>
  <c r="P17" i="1"/>
  <c r="P18" i="1"/>
  <c r="P25" i="1"/>
  <c r="P26" i="1"/>
  <c r="P32" i="1"/>
  <c r="P4" i="1"/>
  <c r="P5" i="1"/>
  <c r="F34" i="1"/>
  <c r="L34" i="1"/>
  <c r="P24" i="1"/>
  <c r="G34" i="1"/>
  <c r="K34" i="1"/>
  <c r="N34" i="1"/>
  <c r="M34" i="1"/>
  <c r="P8" i="1"/>
  <c r="D34" i="1"/>
  <c r="P19" i="1"/>
  <c r="P20" i="1"/>
  <c r="P23" i="1"/>
  <c r="P30" i="1"/>
  <c r="P31" i="1"/>
  <c r="P3" i="1"/>
  <c r="P34" i="1" l="1"/>
</calcChain>
</file>

<file path=xl/sharedStrings.xml><?xml version="1.0" encoding="utf-8"?>
<sst xmlns="http://schemas.openxmlformats.org/spreadsheetml/2006/main" count="65" uniqueCount="62">
  <si>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</si>
  <si>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</si>
  <si>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</si>
  <si>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</si>
  <si>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</si>
  <si>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</si>
  <si>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</si>
  <si>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</si>
  <si>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</si>
  <si>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</si>
  <si>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</si>
  <si>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</si>
  <si>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</si>
  <si>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</si>
  <si>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</si>
  <si>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</si>
  <si>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</si>
  <si>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</si>
  <si>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</si>
  <si>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</si>
  <si>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</si>
  <si>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</si>
  <si>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</si>
  <si>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</si>
  <si>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</si>
  <si>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</si>
  <si>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</si>
  <si>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</si>
  <si>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</si>
  <si>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</si>
  <si>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</si>
  <si>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</si>
  <si>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</si>
  <si>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</si>
  <si>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</si>
  <si>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</si>
  <si>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</si>
  <si>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</si>
  <si>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260 (Социальное обеспечение)</t>
  </si>
  <si>
    <t>МАУК "ДКХ"</t>
  </si>
  <si>
    <t>310 (приобретение основных средств)</t>
  </si>
  <si>
    <t>МАУ "Бизнес-инкубатор г.Дзержинска"</t>
  </si>
  <si>
    <t xml:space="preserve">Управление культуры, спорта, молодежной политики и спорта 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</si>
  <si>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</si>
  <si>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</si>
  <si>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</si>
  <si>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</si>
  <si>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</si>
  <si>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</si>
  <si>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</si>
  <si>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</si>
  <si>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</si>
  <si>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</si>
  <si>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</si>
  <si>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</si>
  <si>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212 (прочие выплаты)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</si>
  <si>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</si>
  <si>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</si>
  <si>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</si>
  <si>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01.09.2025</t>
  </si>
  <si>
    <t>222 (транспортные услуги)</t>
  </si>
  <si>
    <t>Резервный фонд администрации города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</si>
</sst>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0" fontId="2" fillId="0" borderId="3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09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092025"/>
      <sheetName val="БУ_01092025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40572334.850000016</v>
          </cell>
          <cell r="I5">
            <v>16231584.560000002</v>
          </cell>
          <cell r="S5">
            <v>1148694.9900000002</v>
          </cell>
          <cell r="U5">
            <v>66850</v>
          </cell>
          <cell r="AG5">
            <v>160016.48000000001</v>
          </cell>
          <cell r="AM5">
            <v>9548.57</v>
          </cell>
        </row>
        <row r="12">
          <cell r="E12">
            <v>3337659.37</v>
          </cell>
          <cell r="I12">
            <v>2207740.64</v>
          </cell>
          <cell r="Q12">
            <v>464148.36</v>
          </cell>
          <cell r="AG12">
            <v>6685.24</v>
          </cell>
          <cell r="AM12">
            <v>10846.76</v>
          </cell>
        </row>
        <row r="13">
          <cell r="E13">
            <v>39026863.679999992</v>
          </cell>
          <cell r="I13">
            <v>17666599.630000003</v>
          </cell>
          <cell r="U13">
            <v>163321</v>
          </cell>
          <cell r="AG13">
            <v>258848.76</v>
          </cell>
          <cell r="AM13">
            <v>2502.6000000000004</v>
          </cell>
        </row>
        <row r="14">
          <cell r="E14">
            <v>1803951.77</v>
          </cell>
          <cell r="I14">
            <v>914975.42</v>
          </cell>
          <cell r="AG14">
            <v>11586.11</v>
          </cell>
        </row>
        <row r="16">
          <cell r="E16">
            <v>2815485.7</v>
          </cell>
          <cell r="I16">
            <v>2565873.27</v>
          </cell>
          <cell r="Q16">
            <v>287106.86</v>
          </cell>
          <cell r="AG16">
            <v>6718.86</v>
          </cell>
        </row>
        <row r="17">
          <cell r="E17">
            <v>21391497.350000001</v>
          </cell>
          <cell r="I17">
            <v>10833486.649999999</v>
          </cell>
          <cell r="M17">
            <v>43437.32</v>
          </cell>
          <cell r="Q17">
            <v>36472281.669999994</v>
          </cell>
          <cell r="U17">
            <v>1041.5999999999999</v>
          </cell>
          <cell r="AG17">
            <v>87350.720000000001</v>
          </cell>
        </row>
        <row r="22">
          <cell r="E22">
            <v>522332.59</v>
          </cell>
          <cell r="I22">
            <v>296694.28999999998</v>
          </cell>
          <cell r="S22">
            <v>35103.99</v>
          </cell>
          <cell r="U22">
            <v>31566.86</v>
          </cell>
          <cell r="AG22">
            <v>6090.85</v>
          </cell>
        </row>
        <row r="23">
          <cell r="E23">
            <v>1277269.95</v>
          </cell>
          <cell r="I23">
            <v>567466.16</v>
          </cell>
        </row>
        <row r="24">
          <cell r="E24">
            <v>129470</v>
          </cell>
          <cell r="I24">
            <v>666276.26</v>
          </cell>
          <cell r="S24">
            <v>6100</v>
          </cell>
          <cell r="U24">
            <v>51585.3</v>
          </cell>
          <cell r="AM24">
            <v>4678.8</v>
          </cell>
        </row>
        <row r="25">
          <cell r="E25">
            <v>2296153.5100000002</v>
          </cell>
          <cell r="I25">
            <v>998480.03</v>
          </cell>
          <cell r="O25">
            <v>3105.27</v>
          </cell>
          <cell r="U25">
            <v>844929.6</v>
          </cell>
          <cell r="AG25">
            <v>9733.2900000000009</v>
          </cell>
        </row>
        <row r="32">
          <cell r="Q32">
            <v>6281629.7999999998</v>
          </cell>
        </row>
        <row r="34">
          <cell r="Q34">
            <v>38724407.600000001</v>
          </cell>
          <cell r="U34">
            <v>215019.36</v>
          </cell>
          <cell r="AI34">
            <v>754605.54</v>
          </cell>
          <cell r="AM34">
            <v>666006.17000000004</v>
          </cell>
        </row>
        <row r="35">
          <cell r="E35">
            <v>145105.03999999998</v>
          </cell>
          <cell r="I35">
            <v>85921.21</v>
          </cell>
        </row>
        <row r="49">
          <cell r="E49">
            <v>1876687.14</v>
          </cell>
          <cell r="G49">
            <v>11000</v>
          </cell>
          <cell r="I49">
            <v>1284406.01</v>
          </cell>
          <cell r="O49">
            <v>33381.69</v>
          </cell>
          <cell r="Q49">
            <v>1684255</v>
          </cell>
          <cell r="S49">
            <v>3000</v>
          </cell>
          <cell r="U49">
            <v>106518</v>
          </cell>
        </row>
        <row r="50">
          <cell r="E50">
            <v>693022.57</v>
          </cell>
          <cell r="I50">
            <v>445237.28</v>
          </cell>
          <cell r="AG50">
            <v>9816.2999999999993</v>
          </cell>
        </row>
        <row r="61">
          <cell r="E61">
            <v>727973.6</v>
          </cell>
          <cell r="I61">
            <v>329065.56</v>
          </cell>
          <cell r="Q61">
            <v>2307624.19</v>
          </cell>
          <cell r="AG61">
            <v>8071.33</v>
          </cell>
        </row>
        <row r="69">
          <cell r="E69">
            <v>551604.42999999993</v>
          </cell>
          <cell r="I69">
            <v>298424.74</v>
          </cell>
          <cell r="U69">
            <v>8800</v>
          </cell>
        </row>
        <row r="70">
          <cell r="E70">
            <v>258259.66</v>
          </cell>
          <cell r="I70">
            <v>115328.49</v>
          </cell>
          <cell r="AG70">
            <v>2111.06</v>
          </cell>
        </row>
        <row r="71">
          <cell r="E71">
            <v>1776548.95</v>
          </cell>
          <cell r="I71">
            <v>903774.27</v>
          </cell>
          <cell r="Q71">
            <v>779808.89999999991</v>
          </cell>
          <cell r="U71">
            <v>74662.58</v>
          </cell>
          <cell r="AG71">
            <v>19729.32</v>
          </cell>
        </row>
        <row r="75">
          <cell r="E75">
            <v>820304.94</v>
          </cell>
          <cell r="I75">
            <v>340083.55000000005</v>
          </cell>
          <cell r="K75">
            <v>916</v>
          </cell>
          <cell r="S75">
            <v>2900</v>
          </cell>
          <cell r="U75">
            <v>47030</v>
          </cell>
          <cell r="AG75">
            <v>2087.3200000000002</v>
          </cell>
        </row>
        <row r="83">
          <cell r="E83">
            <v>186487.1</v>
          </cell>
          <cell r="I83">
            <v>113092.84</v>
          </cell>
          <cell r="U83">
            <v>1920</v>
          </cell>
        </row>
        <row r="84">
          <cell r="E84">
            <v>2006975.3900000001</v>
          </cell>
          <cell r="I84">
            <v>1053313.47</v>
          </cell>
          <cell r="Q84">
            <v>1483483.25</v>
          </cell>
          <cell r="AG84">
            <v>4315.92</v>
          </cell>
          <cell r="AK84">
            <v>9754000</v>
          </cell>
        </row>
        <row r="87">
          <cell r="O87">
            <v>1112986.7100000002</v>
          </cell>
          <cell r="S87">
            <v>276444.07</v>
          </cell>
          <cell r="AI87">
            <v>16311612.629999999</v>
          </cell>
        </row>
        <row r="88">
          <cell r="E88">
            <v>563595.4</v>
          </cell>
          <cell r="I88">
            <v>322816.82</v>
          </cell>
          <cell r="K88">
            <v>33</v>
          </cell>
          <cell r="O88">
            <v>2678.05</v>
          </cell>
          <cell r="S88">
            <v>59656.72</v>
          </cell>
          <cell r="U88">
            <v>157225</v>
          </cell>
          <cell r="AM88">
            <v>29697.41</v>
          </cell>
        </row>
        <row r="91">
          <cell r="E91">
            <v>8435130.5800000001</v>
          </cell>
          <cell r="I91">
            <v>6746676.9500000002</v>
          </cell>
          <cell r="AG91">
            <v>238518.27</v>
          </cell>
        </row>
        <row r="92">
          <cell r="E92">
            <v>64261.52</v>
          </cell>
          <cell r="I92">
            <v>36778.57</v>
          </cell>
        </row>
        <row r="93">
          <cell r="E93">
            <v>343362.13</v>
          </cell>
          <cell r="I93">
            <v>211420.39</v>
          </cell>
        </row>
        <row r="94">
          <cell r="E94">
            <v>17269.580000000002</v>
          </cell>
          <cell r="I94">
            <v>10060.35</v>
          </cell>
        </row>
        <row r="103">
          <cell r="E103">
            <v>625177.04</v>
          </cell>
          <cell r="I103">
            <v>417619.32</v>
          </cell>
          <cell r="AI103">
            <v>10200</v>
          </cell>
        </row>
        <row r="104">
          <cell r="E104">
            <v>561513.39</v>
          </cell>
          <cell r="I104">
            <v>324749.32</v>
          </cell>
          <cell r="AG104">
            <v>5800.23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topLeftCell="A19" zoomScale="75" zoomScaleNormal="75" workbookViewId="0">
      <selection activeCell="R29" sqref="R29"/>
    </sheetView>
  </sheetViews>
  <sheetFormatPr defaultRowHeight="15" x14ac:dyDescent="0.25"/>
  <cols>
    <col min="1" max="1" width="25.42578125" style="8" customWidth="1"/>
    <col min="2" max="2" width="30.42578125" style="8" customWidth="1"/>
    <col min="3" max="3" width="16.85546875" style="14" customWidth="1"/>
    <col min="4" max="4" width="11.42578125" style="14" customWidth="1"/>
    <col min="5" max="5" width="16.42578125" style="14" customWidth="1"/>
    <col min="6" max="6" width="8.28515625" style="14" customWidth="1"/>
    <col min="7" max="7" width="11.140625" style="14" customWidth="1"/>
    <col min="8" max="8" width="13.42578125" style="14" customWidth="1"/>
    <col min="9" max="9" width="14.5703125" style="14" customWidth="1"/>
    <col min="10" max="10" width="13.140625" style="14" customWidth="1"/>
    <col min="11" max="11" width="13.28515625" style="14" customWidth="1"/>
    <col min="12" max="12" width="12.5703125" style="14" customWidth="1"/>
    <col min="13" max="13" width="15.42578125" style="14" customWidth="1"/>
    <col min="14" max="14" width="14.85546875" style="14" customWidth="1"/>
    <col min="15" max="15" width="13.140625" style="14" customWidth="1"/>
    <col min="16" max="16" width="17.140625" style="12" customWidth="1"/>
    <col min="17" max="17" width="38.5703125" style="14" customWidth="1"/>
    <col min="18" max="18" width="13.85546875" style="14" customWidth="1"/>
    <col min="19" max="19" width="10.28515625" style="14" customWidth="1"/>
    <col min="20" max="16384" width="9.140625" style="14"/>
  </cols>
  <sheetData>
    <row r="1" spans="1:17" ht="51.75" customHeight="1" x14ac:dyDescent="0.25">
      <c r="A1" s="36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7" s="5" customFormat="1" ht="57" x14ac:dyDescent="0.25">
      <c r="A2" s="32" t="s">
        <v>0</v>
      </c>
      <c r="B2" s="17" t="s">
        <v>1</v>
      </c>
      <c r="C2" s="1" t="s">
        <v>48</v>
      </c>
      <c r="D2" s="1" t="s">
        <v>55</v>
      </c>
      <c r="E2" s="1" t="s">
        <v>2</v>
      </c>
      <c r="F2" s="1" t="s">
        <v>3</v>
      </c>
      <c r="G2" s="1" t="s">
        <v>60</v>
      </c>
      <c r="H2" s="2" t="s">
        <v>4</v>
      </c>
      <c r="I2" s="2" t="s">
        <v>5</v>
      </c>
      <c r="J2" s="1" t="s">
        <v>6</v>
      </c>
      <c r="K2" s="1" t="s">
        <v>7</v>
      </c>
      <c r="L2" s="1" t="s">
        <v>38</v>
      </c>
      <c r="M2" s="1" t="s">
        <v>8</v>
      </c>
      <c r="N2" s="1" t="s">
        <v>40</v>
      </c>
      <c r="O2" s="1" t="s">
        <v>9</v>
      </c>
      <c r="P2" s="1" t="s">
        <v>10</v>
      </c>
      <c r="Q2" s="4"/>
    </row>
    <row r="3" spans="1:17" ht="49.5" customHeight="1" x14ac:dyDescent="0.25">
      <c r="A3" s="31" t="s">
        <v>11</v>
      </c>
      <c r="B3" s="18" t="s">
        <v>12</v>
      </c>
      <c r="C3" s="22">
        <f>SUM('[1]для руководства (2)'!E5)</f>
        <v>40572334.850000016</v>
      </c>
      <c r="D3" s="23"/>
      <c r="E3" s="22">
        <f>SUM('[1]для руководства (2)'!I5)</f>
        <v>16231584.560000002</v>
      </c>
      <c r="F3" s="22"/>
      <c r="G3" s="22"/>
      <c r="H3" s="22"/>
      <c r="I3" s="22"/>
      <c r="J3" s="22">
        <f>SUM('[1]для руководства (2)'!S5)</f>
        <v>1148694.9900000002</v>
      </c>
      <c r="K3" s="22">
        <f>SUM('[1]для руководства (2)'!U5)</f>
        <v>66850</v>
      </c>
      <c r="L3" s="22">
        <f>SUM('[1]для руководства (2)'!AG5)</f>
        <v>160016.48000000001</v>
      </c>
      <c r="N3" s="22"/>
      <c r="O3" s="22">
        <f>SUM('[1]для руководства (2)'!AM5)</f>
        <v>9548.57</v>
      </c>
      <c r="P3" s="24">
        <f>SUM(C3:O3)</f>
        <v>58189029.450000018</v>
      </c>
      <c r="Q3" s="15"/>
    </row>
    <row r="4" spans="1:17" ht="54" customHeight="1" x14ac:dyDescent="0.25">
      <c r="A4" s="17" t="s">
        <v>13</v>
      </c>
      <c r="B4" s="18" t="s">
        <v>12</v>
      </c>
      <c r="C4" s="22">
        <f>SUM('[1]для руководства (2)'!E13)</f>
        <v>39026863.679999992</v>
      </c>
      <c r="D4" s="22"/>
      <c r="E4" s="22">
        <f>SUM('[1]для руководства (2)'!I13)</f>
        <v>17666599.630000003</v>
      </c>
      <c r="F4" s="22"/>
      <c r="G4" s="22"/>
      <c r="H4" s="22"/>
      <c r="I4" s="22"/>
      <c r="J4" s="22"/>
      <c r="K4" s="22">
        <f>SUM('[1]для руководства (2)'!U13)</f>
        <v>163321</v>
      </c>
      <c r="L4" s="22">
        <f>SUM('[1]для руководства (2)'!AG13)</f>
        <v>258848.76</v>
      </c>
      <c r="M4" s="22"/>
      <c r="N4" s="22"/>
      <c r="O4" s="22">
        <f>SUM('[1]для руководства (2)'!AM13)</f>
        <v>2502.6000000000004</v>
      </c>
      <c r="P4" s="24">
        <f>SUM(C4:O4)</f>
        <v>57118135.669999994</v>
      </c>
      <c r="Q4" s="15"/>
    </row>
    <row r="5" spans="1:17" ht="45.75" customHeight="1" x14ac:dyDescent="0.25">
      <c r="A5" s="43" t="s">
        <v>42</v>
      </c>
      <c r="B5" s="18" t="s">
        <v>14</v>
      </c>
      <c r="C5" s="22">
        <f>SUM('[1]для руководства (2)'!E16)</f>
        <v>2815485.7</v>
      </c>
      <c r="D5" s="22"/>
      <c r="E5" s="22">
        <f>SUM('[1]для руководства (2)'!I16)</f>
        <v>2565873.27</v>
      </c>
      <c r="F5" s="22"/>
      <c r="G5" s="22"/>
      <c r="H5" s="22"/>
      <c r="I5" s="22">
        <f>SUM('[1]для руководства (2)'!Q16)</f>
        <v>287106.86</v>
      </c>
      <c r="J5" s="22"/>
      <c r="K5" s="22"/>
      <c r="L5" s="22">
        <f>'[1]для руководства (2)'!AG16</f>
        <v>6718.86</v>
      </c>
      <c r="M5" s="22"/>
      <c r="N5" s="22"/>
      <c r="O5" s="22"/>
      <c r="P5" s="24">
        <f>SUM(C5:O5)</f>
        <v>5675184.6900000013</v>
      </c>
      <c r="Q5" s="15"/>
    </row>
    <row r="6" spans="1:17" ht="45.75" customHeight="1" x14ac:dyDescent="0.25">
      <c r="A6" s="44"/>
      <c r="B6" s="18" t="s">
        <v>39</v>
      </c>
      <c r="C6" s="22">
        <f>SUM('[1]для руководства (2)'!E14)</f>
        <v>1803951.77</v>
      </c>
      <c r="D6" s="22"/>
      <c r="E6" s="22">
        <f>SUM('[1]для руководства (2)'!I14)</f>
        <v>914975.42</v>
      </c>
      <c r="F6" s="22"/>
      <c r="G6" s="22"/>
      <c r="H6" s="22"/>
      <c r="I6" s="22"/>
      <c r="J6" s="22"/>
      <c r="K6" s="22"/>
      <c r="L6" s="22">
        <f>'[1]для руководства (2)'!AG14</f>
        <v>11586.11</v>
      </c>
      <c r="M6" s="22"/>
      <c r="N6" s="22"/>
      <c r="O6" s="22"/>
      <c r="P6" s="24">
        <f>SUM(C6:O6)</f>
        <v>2730513.3</v>
      </c>
      <c r="Q6" s="15"/>
    </row>
    <row r="7" spans="1:17" ht="45.75" customHeight="1" x14ac:dyDescent="0.25">
      <c r="A7" s="44"/>
      <c r="B7" s="18" t="s">
        <v>12</v>
      </c>
      <c r="C7" s="22">
        <f>SUM('[1]для руководства (2)'!E17)</f>
        <v>21391497.350000001</v>
      </c>
      <c r="D7" s="22"/>
      <c r="E7" s="22">
        <f>SUM('[1]для руководства (2)'!I17)</f>
        <v>10833486.649999999</v>
      </c>
      <c r="F7" s="22"/>
      <c r="G7" s="22">
        <f>SUM('[1]для руководства (2)'!M17)</f>
        <v>43437.32</v>
      </c>
      <c r="H7" s="22"/>
      <c r="I7" s="22">
        <f>SUM('[1]для руководства (2)'!Q17)</f>
        <v>36472281.669999994</v>
      </c>
      <c r="J7" s="22"/>
      <c r="K7" s="22">
        <f>SUM('[1]для руководства (2)'!U17)</f>
        <v>1041.5999999999999</v>
      </c>
      <c r="L7" s="22">
        <f>'[1]для руководства (2)'!AG17</f>
        <v>87350.720000000001</v>
      </c>
      <c r="M7" s="22"/>
      <c r="N7" s="22"/>
      <c r="O7" s="22"/>
      <c r="P7" s="24">
        <f>SUM(C7:O7)</f>
        <v>68829095.309999987</v>
      </c>
      <c r="Q7" s="15"/>
    </row>
    <row r="8" spans="1:17" ht="35.25" customHeight="1" x14ac:dyDescent="0.25">
      <c r="A8" s="33" t="s">
        <v>15</v>
      </c>
      <c r="B8" s="18" t="s">
        <v>16</v>
      </c>
      <c r="C8" s="22">
        <f>SUM('[1]для руководства (2)'!E22)</f>
        <v>522332.59</v>
      </c>
      <c r="D8" s="22"/>
      <c r="E8" s="22">
        <f>SUM('[1]для руководства (2)'!I22)</f>
        <v>296694.28999999998</v>
      </c>
      <c r="F8" s="22"/>
      <c r="G8" s="22"/>
      <c r="H8" s="22"/>
      <c r="I8" s="22"/>
      <c r="J8" s="22">
        <f>SUM('[1]для руководства (2)'!S22)</f>
        <v>35103.99</v>
      </c>
      <c r="K8" s="22">
        <f>SUM('[1]для руководства (2)'!U22)</f>
        <v>31566.86</v>
      </c>
      <c r="L8" s="22">
        <f>'[1]для руководства (2)'!AG22</f>
        <v>6090.85</v>
      </c>
      <c r="M8" s="22"/>
      <c r="N8" s="22"/>
      <c r="O8" s="22"/>
      <c r="P8" s="24">
        <f>SUM(C8:O8)</f>
        <v>891788.58</v>
      </c>
      <c r="Q8" s="15"/>
    </row>
    <row r="9" spans="1:17" ht="26.25" customHeight="1" x14ac:dyDescent="0.25">
      <c r="A9" s="45"/>
      <c r="B9" s="18" t="s">
        <v>49</v>
      </c>
      <c r="C9" s="22">
        <f>SUM('[1]для руководства (2)'!E23)</f>
        <v>1277269.95</v>
      </c>
      <c r="D9" s="22"/>
      <c r="E9" s="22">
        <f>SUM('[1]для руководства (2)'!I23)</f>
        <v>567466.16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4">
        <f>SUM(C9:O9)</f>
        <v>1844736.1099999999</v>
      </c>
      <c r="Q9" s="15"/>
    </row>
    <row r="10" spans="1:17" ht="24" customHeight="1" x14ac:dyDescent="0.25">
      <c r="A10" s="45"/>
      <c r="B10" s="18" t="s">
        <v>17</v>
      </c>
      <c r="C10" s="26">
        <f>SUM('[1]для руководства (2)'!E25)</f>
        <v>2296153.5100000002</v>
      </c>
      <c r="D10" s="22"/>
      <c r="E10" s="22">
        <f>SUM('[1]для руководства (2)'!I25)</f>
        <v>998480.03</v>
      </c>
      <c r="F10" s="22"/>
      <c r="G10" s="22"/>
      <c r="H10" s="22">
        <f>SUM('[1]для руководства (2)'!O25)</f>
        <v>3105.27</v>
      </c>
      <c r="I10" s="22"/>
      <c r="J10" s="22"/>
      <c r="K10" s="22">
        <f>SUM('[1]для руководства (2)'!U25)</f>
        <v>844929.6</v>
      </c>
      <c r="L10" s="22">
        <f>SUM('[1]для руководства (2)'!AG25)</f>
        <v>9733.2900000000009</v>
      </c>
      <c r="M10" s="22"/>
      <c r="N10" s="22"/>
      <c r="O10" s="22"/>
      <c r="P10" s="24">
        <f>SUM(C10:O10)</f>
        <v>4152401.7</v>
      </c>
      <c r="Q10" s="15"/>
    </row>
    <row r="11" spans="1:17" ht="30" customHeight="1" x14ac:dyDescent="0.25">
      <c r="A11" s="40"/>
      <c r="B11" s="19" t="s">
        <v>61</v>
      </c>
      <c r="C11" s="26"/>
      <c r="D11" s="22"/>
      <c r="E11" s="22"/>
      <c r="F11" s="22"/>
      <c r="G11" s="22"/>
      <c r="H11" s="22"/>
      <c r="I11" s="22"/>
      <c r="J11" s="22"/>
      <c r="K11" s="25"/>
      <c r="L11" s="22"/>
      <c r="M11" s="22"/>
      <c r="N11" s="22"/>
      <c r="O11" s="22"/>
      <c r="P11" s="24">
        <f>SUM(C11:O11)</f>
        <v>0</v>
      </c>
      <c r="Q11" s="15"/>
    </row>
    <row r="12" spans="1:17" ht="30" customHeight="1" x14ac:dyDescent="0.25">
      <c r="A12" s="33" t="s">
        <v>43</v>
      </c>
      <c r="B12" s="20" t="s">
        <v>18</v>
      </c>
      <c r="C12" s="26"/>
      <c r="D12" s="22"/>
      <c r="E12" s="22"/>
      <c r="F12" s="22"/>
      <c r="G12" s="22"/>
      <c r="H12" s="22"/>
      <c r="I12" s="22">
        <f>SUM('[1]для руководства (2)'!Q34)</f>
        <v>38724407.600000001</v>
      </c>
      <c r="J12" s="22"/>
      <c r="K12" s="22">
        <f>SUM('[1]для руководства (2)'!U34)</f>
        <v>215019.36</v>
      </c>
      <c r="L12" s="22"/>
      <c r="M12" s="22">
        <f>SUM('[1]для руководства (2)'!AI34)</f>
        <v>754605.54</v>
      </c>
      <c r="N12" s="22"/>
      <c r="O12" s="22">
        <f>SUM('[1]для руководства (2)'!AM34)</f>
        <v>666006.17000000004</v>
      </c>
      <c r="P12" s="24">
        <f>SUM(C12:O12)</f>
        <v>40360038.670000002</v>
      </c>
      <c r="Q12" s="15"/>
    </row>
    <row r="13" spans="1:17" ht="38.25" customHeight="1" x14ac:dyDescent="0.25">
      <c r="A13" s="34"/>
      <c r="B13" s="18" t="s">
        <v>19</v>
      </c>
      <c r="C13" s="22"/>
      <c r="D13" s="22"/>
      <c r="E13" s="22"/>
      <c r="F13" s="22"/>
      <c r="G13" s="22"/>
      <c r="H13" s="22"/>
      <c r="I13" s="22">
        <f>SUM('[1]для руководства (2)'!Q32)</f>
        <v>6281629.7999999998</v>
      </c>
      <c r="J13" s="22"/>
      <c r="K13" s="22"/>
      <c r="L13" s="22"/>
      <c r="M13" s="22"/>
      <c r="N13" s="22"/>
      <c r="O13" s="22"/>
      <c r="P13" s="24">
        <f>SUM(C13:O13)</f>
        <v>6281629.7999999998</v>
      </c>
      <c r="Q13" s="15"/>
    </row>
    <row r="14" spans="1:17" ht="56.25" customHeight="1" x14ac:dyDescent="0.25">
      <c r="A14" s="17" t="s">
        <v>50</v>
      </c>
      <c r="B14" s="19" t="s">
        <v>51</v>
      </c>
      <c r="C14" s="22">
        <f>SUM('[1]для руководства (2)'!E35)</f>
        <v>145105.03999999998</v>
      </c>
      <c r="D14" s="22"/>
      <c r="E14" s="22">
        <f>SUM('[1]для руководства (2)'!I35)</f>
        <v>85921.21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4">
        <f>SUM(C14:O14)</f>
        <v>231026.25</v>
      </c>
      <c r="Q14" s="15"/>
    </row>
    <row r="15" spans="1:17" ht="23.25" customHeight="1" x14ac:dyDescent="0.25">
      <c r="A15" s="33" t="s">
        <v>20</v>
      </c>
      <c r="B15" s="18" t="s">
        <v>21</v>
      </c>
      <c r="C15" s="22">
        <f>SUM('[1]для руководства (2)'!E49)</f>
        <v>1876687.14</v>
      </c>
      <c r="D15" s="22">
        <f>SUM('[1]для руководства (2)'!G49)</f>
        <v>11000</v>
      </c>
      <c r="E15" s="22">
        <f>SUM('[1]для руководства (2)'!I49)</f>
        <v>1284406.01</v>
      </c>
      <c r="F15" s="22"/>
      <c r="G15" s="22"/>
      <c r="H15" s="22">
        <f>SUM('[1]для руководства (2)'!O49)</f>
        <v>33381.69</v>
      </c>
      <c r="I15" s="22">
        <f>SUM('[1]для руководства (2)'!Q49)</f>
        <v>1684255</v>
      </c>
      <c r="J15" s="22">
        <f>SUM('[1]для руководства (2)'!S49)</f>
        <v>3000</v>
      </c>
      <c r="K15" s="22">
        <f>SUM('[1]для руководства (2)'!U49)</f>
        <v>106518</v>
      </c>
      <c r="L15" s="22"/>
      <c r="M15" s="22"/>
      <c r="N15" s="22"/>
      <c r="O15" s="22"/>
      <c r="P15" s="24">
        <f>SUM(C15:O15)</f>
        <v>4999247.84</v>
      </c>
      <c r="Q15" s="15"/>
    </row>
    <row r="16" spans="1:17" ht="30" customHeight="1" x14ac:dyDescent="0.25">
      <c r="A16" s="45"/>
      <c r="B16" s="18" t="s">
        <v>46</v>
      </c>
      <c r="C16" s="22">
        <f>SUM('[1]для руководства (2)'!E50)</f>
        <v>693022.57</v>
      </c>
      <c r="D16" s="22"/>
      <c r="E16" s="22">
        <f>SUM('[1]для руководства (2)'!I50)</f>
        <v>445237.28</v>
      </c>
      <c r="F16" s="22"/>
      <c r="G16" s="22"/>
      <c r="H16" s="22"/>
      <c r="I16" s="22"/>
      <c r="J16" s="22"/>
      <c r="K16" s="23"/>
      <c r="L16" s="22">
        <f>SUM('[1]для руководства (2)'!AG50)</f>
        <v>9816.2999999999993</v>
      </c>
      <c r="M16" s="22"/>
      <c r="N16" s="22"/>
      <c r="O16" s="22"/>
      <c r="P16" s="24">
        <f>SUM(C16:O16)</f>
        <v>1148076.1500000001</v>
      </c>
      <c r="Q16" s="15"/>
    </row>
    <row r="17" spans="1:19" ht="106.5" customHeight="1" x14ac:dyDescent="0.25">
      <c r="A17" s="31" t="s">
        <v>22</v>
      </c>
      <c r="B17" s="18" t="s">
        <v>23</v>
      </c>
      <c r="C17" s="22">
        <f>SUM('[1]для руководства (2)'!E61)</f>
        <v>727973.6</v>
      </c>
      <c r="D17" s="22"/>
      <c r="E17" s="22">
        <f>SUM('[1]для руководства (2)'!I61)</f>
        <v>329065.56</v>
      </c>
      <c r="F17" s="22"/>
      <c r="G17" s="22"/>
      <c r="H17" s="22"/>
      <c r="I17" s="22">
        <f>SUM('[1]для руководства (2)'!Q61)</f>
        <v>2307624.19</v>
      </c>
      <c r="J17" s="22"/>
      <c r="K17" s="22"/>
      <c r="L17" s="22">
        <f>SUM('[1]для руководства (2)'!AG61)</f>
        <v>8071.33</v>
      </c>
      <c r="M17" s="22"/>
      <c r="N17" s="22"/>
      <c r="O17" s="22"/>
      <c r="P17" s="24">
        <f>SUM(C17:O17)</f>
        <v>3372734.6799999997</v>
      </c>
      <c r="Q17" s="15"/>
    </row>
    <row r="18" spans="1:19" ht="63.75" customHeight="1" x14ac:dyDescent="0.25">
      <c r="A18" s="33" t="s">
        <v>24</v>
      </c>
      <c r="B18" s="18" t="s">
        <v>25</v>
      </c>
      <c r="C18" s="22">
        <f>SUM('[1]для руководства (2)'!E69)</f>
        <v>551604.42999999993</v>
      </c>
      <c r="D18" s="22"/>
      <c r="E18" s="22">
        <f>SUM('[1]для руководства (2)'!I69)</f>
        <v>298424.74</v>
      </c>
      <c r="F18" s="22"/>
      <c r="G18" s="22"/>
      <c r="H18" s="22"/>
      <c r="I18" s="22"/>
      <c r="J18" s="22"/>
      <c r="K18" s="22">
        <f>SUM('[1]для руководства (2)'!U69)</f>
        <v>8800</v>
      </c>
      <c r="L18" s="22"/>
      <c r="M18" s="22"/>
      <c r="N18" s="22"/>
      <c r="O18" s="22"/>
      <c r="P18" s="24">
        <f>SUM(C18:O18)</f>
        <v>858829.16999999993</v>
      </c>
      <c r="Q18" s="15"/>
      <c r="R18" s="15"/>
      <c r="S18" s="16"/>
    </row>
    <row r="19" spans="1:19" ht="92.25" customHeight="1" x14ac:dyDescent="0.25">
      <c r="A19" s="35"/>
      <c r="B19" s="18" t="s">
        <v>26</v>
      </c>
      <c r="C19" s="22">
        <f>SUM('[1]для руководства (2)'!E70)</f>
        <v>258259.66</v>
      </c>
      <c r="D19" s="22"/>
      <c r="E19" s="22">
        <f>SUM('[1]для руководства (2)'!I70)</f>
        <v>115328.49</v>
      </c>
      <c r="F19" s="22"/>
      <c r="G19" s="22"/>
      <c r="H19" s="22"/>
      <c r="I19" s="22"/>
      <c r="J19" s="22"/>
      <c r="K19" s="22"/>
      <c r="L19" s="22">
        <f>SUM('[1]для руководства (2)'!AG70)</f>
        <v>2111.06</v>
      </c>
      <c r="M19" s="22"/>
      <c r="N19" s="22"/>
      <c r="O19" s="22"/>
      <c r="P19" s="24">
        <f>SUM(C19:O19)</f>
        <v>375699.21</v>
      </c>
      <c r="Q19" s="15"/>
    </row>
    <row r="20" spans="1:19" ht="93.75" customHeight="1" x14ac:dyDescent="0.25">
      <c r="A20" s="31" t="s">
        <v>44</v>
      </c>
      <c r="B20" s="18" t="s">
        <v>27</v>
      </c>
      <c r="C20" s="22">
        <f>SUM('[1]для руководства (2)'!E71)</f>
        <v>1776548.95</v>
      </c>
      <c r="D20" s="22"/>
      <c r="E20" s="22">
        <f>SUM('[1]для руководства (2)'!I71)</f>
        <v>903774.27</v>
      </c>
      <c r="F20" s="22"/>
      <c r="G20" s="22"/>
      <c r="H20" s="22"/>
      <c r="I20" s="22">
        <f>SUM('[1]для руководства (2)'!Q71)</f>
        <v>779808.89999999991</v>
      </c>
      <c r="J20" s="22"/>
      <c r="K20" s="22">
        <f>SUM('[1]для руководства (2)'!U71)</f>
        <v>74662.58</v>
      </c>
      <c r="L20" s="22">
        <f>SUM('[1]для руководства (2)'!AG71)</f>
        <v>19729.32</v>
      </c>
      <c r="M20" s="22"/>
      <c r="N20" s="22"/>
      <c r="O20" s="22"/>
      <c r="P20" s="24">
        <f>SUM(C20:O20)</f>
        <v>3554524.0199999996</v>
      </c>
      <c r="Q20" s="15"/>
    </row>
    <row r="21" spans="1:19" ht="63.75" customHeight="1" x14ac:dyDescent="0.25">
      <c r="A21" s="31" t="s">
        <v>45</v>
      </c>
      <c r="B21" s="18" t="s">
        <v>28</v>
      </c>
      <c r="C21" s="22">
        <f>SUM('[1]для руководства (2)'!E75)</f>
        <v>820304.94</v>
      </c>
      <c r="D21" s="22"/>
      <c r="E21" s="22">
        <f>SUM('[1]для руководства (2)'!I75)</f>
        <v>340083.55000000005</v>
      </c>
      <c r="F21" s="22">
        <f>SUM('[1]для руководства (2)'!K75)</f>
        <v>916</v>
      </c>
      <c r="G21" s="22"/>
      <c r="H21" s="22"/>
      <c r="I21" s="22"/>
      <c r="J21" s="22">
        <f>SUM('[1]для руководства (2)'!S75)</f>
        <v>2900</v>
      </c>
      <c r="K21" s="22">
        <f>SUM('[1]для руководства (2)'!U75)</f>
        <v>47030</v>
      </c>
      <c r="L21" s="22">
        <f>SUM('[1]для руководства (2)'!AG75)</f>
        <v>2087.3200000000002</v>
      </c>
      <c r="M21" s="22"/>
      <c r="N21" s="22"/>
      <c r="O21" s="22"/>
      <c r="P21" s="24">
        <f>SUM(C21:O21)</f>
        <v>1213321.81</v>
      </c>
      <c r="Q21" s="15"/>
    </row>
    <row r="22" spans="1:19" ht="27.75" customHeight="1" x14ac:dyDescent="0.25">
      <c r="A22" s="38" t="s">
        <v>56</v>
      </c>
      <c r="B22" s="18" t="s">
        <v>41</v>
      </c>
      <c r="C22" s="22">
        <f>SUM('[1]для руководства (2)'!E83)</f>
        <v>186487.1</v>
      </c>
      <c r="D22" s="22"/>
      <c r="E22" s="22">
        <f>SUM('[1]для руководства (2)'!I83)</f>
        <v>113092.84</v>
      </c>
      <c r="F22" s="22"/>
      <c r="G22" s="22"/>
      <c r="H22" s="22"/>
      <c r="I22" s="22"/>
      <c r="J22" s="22"/>
      <c r="K22" s="22">
        <f>SUM('[1]для руководства (2)'!U83)</f>
        <v>1920</v>
      </c>
      <c r="L22" s="22"/>
      <c r="M22" s="22"/>
      <c r="N22" s="22"/>
      <c r="O22" s="22"/>
      <c r="P22" s="24">
        <f>SUM(C22:O22)</f>
        <v>301499.94</v>
      </c>
      <c r="Q22" s="15"/>
    </row>
    <row r="23" spans="1:19" ht="55.5" customHeight="1" x14ac:dyDescent="0.25">
      <c r="A23" s="39"/>
      <c r="B23" s="18" t="s">
        <v>29</v>
      </c>
      <c r="C23" s="26">
        <f>SUM('[1]для руководства (2)'!E84)</f>
        <v>2006975.3900000001</v>
      </c>
      <c r="D23" s="22"/>
      <c r="E23" s="22">
        <f>SUM('[1]для руководства (2)'!I84)</f>
        <v>1053313.47</v>
      </c>
      <c r="F23" s="22"/>
      <c r="G23" s="22"/>
      <c r="H23" s="22"/>
      <c r="I23" s="22">
        <f>SUM('[1]для руководства (2)'!Q84)</f>
        <v>1483483.25</v>
      </c>
      <c r="J23" s="22"/>
      <c r="K23" s="22"/>
      <c r="L23" s="22">
        <f>SUM('[1]для руководства (2)'!AG84)</f>
        <v>4315.92</v>
      </c>
      <c r="M23" s="22"/>
      <c r="N23" s="22">
        <f>SUM('[1]для руководства (2)'!AK84)</f>
        <v>9754000</v>
      </c>
      <c r="O23" s="22"/>
      <c r="P23" s="24">
        <f>SUM(C23:O23)</f>
        <v>14302088.030000001</v>
      </c>
      <c r="Q23" s="15"/>
    </row>
    <row r="24" spans="1:19" ht="25.5" x14ac:dyDescent="0.25">
      <c r="A24" s="33" t="s">
        <v>30</v>
      </c>
      <c r="B24" s="18" t="s">
        <v>31</v>
      </c>
      <c r="C24" s="22"/>
      <c r="D24" s="22"/>
      <c r="E24" s="22"/>
      <c r="F24" s="22"/>
      <c r="G24" s="22"/>
      <c r="H24" s="22">
        <f>SUM('[1]для руководства (2)'!O87)</f>
        <v>1112986.7100000002</v>
      </c>
      <c r="I24" s="22"/>
      <c r="J24" s="22">
        <f>SUM('[1]для руководства (2)'!S87)</f>
        <v>276444.07</v>
      </c>
      <c r="K24" s="22"/>
      <c r="L24" s="27"/>
      <c r="M24" s="22">
        <f>SUM('[1]для руководства (2)'!AI87)</f>
        <v>16311612.629999999</v>
      </c>
      <c r="N24" s="22"/>
      <c r="O24" s="22"/>
      <c r="P24" s="24">
        <f>SUM(C24:O24)</f>
        <v>17701043.41</v>
      </c>
      <c r="Q24" s="15"/>
    </row>
    <row r="25" spans="1:19" ht="17.25" customHeight="1" x14ac:dyDescent="0.25">
      <c r="A25" s="40"/>
      <c r="B25" s="18" t="s">
        <v>32</v>
      </c>
      <c r="C25" s="22">
        <f>SUM('[1]для руководства (2)'!E88)</f>
        <v>563595.4</v>
      </c>
      <c r="D25" s="22"/>
      <c r="E25" s="22">
        <f>SUM('[1]для руководства (2)'!I88)</f>
        <v>322816.82</v>
      </c>
      <c r="F25" s="22">
        <f>SUM('[1]для руководства (2)'!K88)</f>
        <v>33</v>
      </c>
      <c r="G25" s="22"/>
      <c r="H25" s="22">
        <f>SUM('[1]для руководства (2)'!O88)</f>
        <v>2678.05</v>
      </c>
      <c r="I25" s="22"/>
      <c r="J25" s="22">
        <f>SUM('[1]для руководства (2)'!S88)</f>
        <v>59656.72</v>
      </c>
      <c r="K25" s="22">
        <f>SUM('[1]для руководства (2)'!U88)</f>
        <v>157225</v>
      </c>
      <c r="L25" s="22"/>
      <c r="M25" s="22"/>
      <c r="N25" s="22"/>
      <c r="O25" s="22">
        <f>SUM('[1]для руководства (2)'!AM88)</f>
        <v>29697.41</v>
      </c>
      <c r="P25" s="24">
        <f>SUM(C25:O25)</f>
        <v>1135702.3999999999</v>
      </c>
      <c r="Q25" s="15"/>
    </row>
    <row r="26" spans="1:19" ht="37.5" customHeight="1" x14ac:dyDescent="0.25">
      <c r="A26" s="38" t="s">
        <v>47</v>
      </c>
      <c r="B26" s="18" t="s">
        <v>52</v>
      </c>
      <c r="C26" s="22">
        <f>SUM('[1]для руководства (2)'!E91)</f>
        <v>8435130.5800000001</v>
      </c>
      <c r="D26" s="28"/>
      <c r="E26" s="22">
        <f>SUM('[1]для руководства (2)'!I91)</f>
        <v>6746676.9500000002</v>
      </c>
      <c r="F26" s="22"/>
      <c r="G26" s="22"/>
      <c r="H26" s="22"/>
      <c r="I26" s="22"/>
      <c r="J26" s="22"/>
      <c r="K26" s="25"/>
      <c r="L26" s="22">
        <f>SUM('[1]для руководства (2)'!AG91)</f>
        <v>238518.27</v>
      </c>
      <c r="M26" s="22"/>
      <c r="N26" s="22"/>
      <c r="O26" s="22"/>
      <c r="P26" s="24">
        <f>SUM(C26:O26)</f>
        <v>15420325.800000001</v>
      </c>
      <c r="Q26" s="15"/>
    </row>
    <row r="27" spans="1:19" ht="37.5" customHeight="1" x14ac:dyDescent="0.25">
      <c r="A27" s="41"/>
      <c r="B27" s="18" t="s">
        <v>53</v>
      </c>
      <c r="C27" s="22">
        <f>SUM('[1]для руководства (2)'!E92)</f>
        <v>64261.52</v>
      </c>
      <c r="D27" s="22"/>
      <c r="E27" s="22">
        <f>SUM('[1]для руководства (2)'!I92)</f>
        <v>36778.57</v>
      </c>
      <c r="F27" s="22"/>
      <c r="G27" s="22"/>
      <c r="H27" s="22"/>
      <c r="I27" s="22"/>
      <c r="J27" s="22"/>
      <c r="K27" s="22"/>
      <c r="L27" s="22"/>
      <c r="M27" s="22"/>
      <c r="N27" s="25"/>
      <c r="O27" s="22"/>
      <c r="P27" s="24">
        <f>SUM(C27:O27)</f>
        <v>101040.09</v>
      </c>
      <c r="Q27" s="15"/>
    </row>
    <row r="28" spans="1:19" ht="37.5" customHeight="1" x14ac:dyDescent="0.25">
      <c r="A28" s="41"/>
      <c r="B28" s="18" t="s">
        <v>54</v>
      </c>
      <c r="C28" s="22">
        <f>SUM('[1]для руководства (2)'!E93)</f>
        <v>343362.13</v>
      </c>
      <c r="D28" s="22"/>
      <c r="E28" s="22">
        <f>SUM('[1]для руководства (2)'!I93)</f>
        <v>211420.39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4">
        <f>SUM(C28:O28)</f>
        <v>554782.52</v>
      </c>
      <c r="Q28" s="15"/>
    </row>
    <row r="29" spans="1:19" ht="37.5" customHeight="1" x14ac:dyDescent="0.25">
      <c r="A29" s="41"/>
      <c r="B29" s="18" t="s">
        <v>58</v>
      </c>
      <c r="C29" s="22">
        <f>SUM('[1]для руководства (2)'!E94)</f>
        <v>17269.580000000002</v>
      </c>
      <c r="D29" s="22"/>
      <c r="E29" s="22">
        <f>SUM('[1]для руководства (2)'!I94)</f>
        <v>10060.35</v>
      </c>
      <c r="F29" s="22"/>
      <c r="G29" s="22"/>
      <c r="H29" s="22"/>
      <c r="I29" s="22"/>
      <c r="J29" s="22"/>
      <c r="K29" s="29"/>
      <c r="L29" s="22"/>
      <c r="M29" s="22"/>
      <c r="N29" s="22"/>
      <c r="O29" s="22"/>
      <c r="P29" s="24">
        <f>SUM(C29:O29)</f>
        <v>27329.93</v>
      </c>
      <c r="Q29" s="15"/>
    </row>
    <row r="30" spans="1:19" ht="37.5" customHeight="1" x14ac:dyDescent="0.25">
      <c r="A30" s="41"/>
      <c r="B30" s="18" t="s">
        <v>33</v>
      </c>
      <c r="C30" s="22">
        <f>SUM('[1]для руководства (2)'!E24)</f>
        <v>129470</v>
      </c>
      <c r="D30" s="22"/>
      <c r="E30" s="22">
        <f>SUM('[1]для руководства (2)'!I24)</f>
        <v>666276.26</v>
      </c>
      <c r="F30" s="22"/>
      <c r="G30" s="22"/>
      <c r="H30" s="22"/>
      <c r="I30" s="22"/>
      <c r="J30" s="22">
        <f>SUM('[1]для руководства (2)'!S24)</f>
        <v>6100</v>
      </c>
      <c r="K30" s="22">
        <f>SUM('[1]для руководства (2)'!U24)</f>
        <v>51585.3</v>
      </c>
      <c r="L30" s="22"/>
      <c r="M30" s="22"/>
      <c r="N30" s="22"/>
      <c r="O30" s="22">
        <f>SUM('[1]для руководства (2)'!AM24)</f>
        <v>4678.8</v>
      </c>
      <c r="P30" s="24">
        <f>SUM(C30:O30)</f>
        <v>858110.3600000001</v>
      </c>
      <c r="Q30" s="15"/>
    </row>
    <row r="31" spans="1:19" ht="37.5" customHeight="1" x14ac:dyDescent="0.25">
      <c r="A31" s="39"/>
      <c r="B31" s="18" t="s">
        <v>34</v>
      </c>
      <c r="C31" s="22">
        <f>SUM('[1]для руководства (2)'!E12)</f>
        <v>3337659.37</v>
      </c>
      <c r="D31" s="22"/>
      <c r="E31" s="22">
        <f>SUM('[1]для руководства (2)'!I12)</f>
        <v>2207740.64</v>
      </c>
      <c r="F31" s="22"/>
      <c r="G31" s="22"/>
      <c r="H31" s="22"/>
      <c r="I31" s="22">
        <f>SUM('[1]для руководства (2)'!Q12)</f>
        <v>464148.36</v>
      </c>
      <c r="J31" s="22"/>
      <c r="K31" s="22"/>
      <c r="L31" s="22">
        <f>SUM('[1]для руководства (2)'!AG12)</f>
        <v>6685.24</v>
      </c>
      <c r="M31" s="22"/>
      <c r="N31" s="22"/>
      <c r="O31" s="22">
        <f>SUM('[1]для руководства (2)'!AM12)</f>
        <v>10846.76</v>
      </c>
      <c r="P31" s="24">
        <f>SUM(C31:O31)</f>
        <v>6027080.3700000001</v>
      </c>
      <c r="Q31" s="15"/>
    </row>
    <row r="32" spans="1:19" ht="25.5" x14ac:dyDescent="0.25">
      <c r="A32" s="17" t="s">
        <v>57</v>
      </c>
      <c r="B32" s="21" t="s">
        <v>35</v>
      </c>
      <c r="C32" s="22">
        <f>SUM('[1]для руководства (2)'!E103)</f>
        <v>625177.04</v>
      </c>
      <c r="D32" s="22"/>
      <c r="E32" s="22">
        <f>SUM('[1]для руководства (2)'!I103)</f>
        <v>417619.32</v>
      </c>
      <c r="F32" s="22"/>
      <c r="G32" s="22"/>
      <c r="H32" s="22"/>
      <c r="I32" s="22"/>
      <c r="J32" s="22"/>
      <c r="K32" s="22"/>
      <c r="L32" s="22"/>
      <c r="M32" s="22">
        <f>SUM('[1]для руководства (2)'!AI103)</f>
        <v>10200</v>
      </c>
      <c r="N32" s="22"/>
      <c r="O32" s="22"/>
      <c r="P32" s="24">
        <f>SUM(C32:O32)</f>
        <v>1052996.3600000001</v>
      </c>
      <c r="Q32" s="15"/>
    </row>
    <row r="33" spans="1:17" ht="25.5" x14ac:dyDescent="0.25">
      <c r="A33" s="17" t="s">
        <v>36</v>
      </c>
      <c r="B33" s="21" t="s">
        <v>35</v>
      </c>
      <c r="C33" s="22">
        <f>SUM('[1]для руководства (2)'!E104)</f>
        <v>561513.39</v>
      </c>
      <c r="D33" s="22"/>
      <c r="E33" s="22">
        <f>SUM('[1]для руководства (2)'!I104)</f>
        <v>324749.32</v>
      </c>
      <c r="F33" s="22"/>
      <c r="G33" s="22"/>
      <c r="H33" s="22"/>
      <c r="I33" s="22"/>
      <c r="J33" s="22"/>
      <c r="K33" s="22"/>
      <c r="L33" s="22">
        <f>SUM('[1]для руководства (2)'!AG104)</f>
        <v>5800.23</v>
      </c>
      <c r="M33" s="22"/>
      <c r="N33" s="22"/>
      <c r="O33" s="22"/>
      <c r="P33" s="24">
        <f>SUM(C33:O33)</f>
        <v>892062.94</v>
      </c>
      <c r="Q33" s="15"/>
    </row>
    <row r="34" spans="1:17" x14ac:dyDescent="0.25">
      <c r="A34" s="3"/>
      <c r="B34" s="13" t="s">
        <v>37</v>
      </c>
      <c r="C34" s="30">
        <f t="shared" ref="C34:O34" si="0">SUM(C3:C33)</f>
        <v>132826297.23</v>
      </c>
      <c r="D34" s="30">
        <f>SUM(D4:D33)</f>
        <v>11000</v>
      </c>
      <c r="E34" s="30">
        <f t="shared" si="0"/>
        <v>65987946.050000019</v>
      </c>
      <c r="F34" s="30">
        <f>SUM(F3:F33)</f>
        <v>949</v>
      </c>
      <c r="G34" s="30">
        <f t="shared" si="0"/>
        <v>43437.32</v>
      </c>
      <c r="H34" s="30">
        <f t="shared" si="0"/>
        <v>1152151.7200000002</v>
      </c>
      <c r="I34" s="30">
        <f t="shared" si="0"/>
        <v>88484745.629999995</v>
      </c>
      <c r="J34" s="30">
        <f t="shared" si="0"/>
        <v>1531899.7700000003</v>
      </c>
      <c r="K34" s="30">
        <f t="shared" si="0"/>
        <v>1770469.3</v>
      </c>
      <c r="L34" s="30">
        <f t="shared" si="0"/>
        <v>837480.05999999994</v>
      </c>
      <c r="M34" s="30">
        <f>SUM(M4:M33)</f>
        <v>17076418.169999998</v>
      </c>
      <c r="N34" s="30">
        <f t="shared" si="0"/>
        <v>9754000</v>
      </c>
      <c r="O34" s="30">
        <f t="shared" si="0"/>
        <v>723280.31000000017</v>
      </c>
      <c r="P34" s="30">
        <f>SUM(P3:P33)</f>
        <v>320200074.56000006</v>
      </c>
      <c r="Q34" s="15"/>
    </row>
    <row r="35" spans="1:17" x14ac:dyDescent="0.25">
      <c r="A35" s="6"/>
      <c r="B35" s="6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0"/>
    </row>
    <row r="36" spans="1:17" x14ac:dyDescent="0.25">
      <c r="A36" s="7"/>
      <c r="B36" s="7"/>
      <c r="P36" s="10"/>
      <c r="Q36" s="15"/>
    </row>
    <row r="37" spans="1:17" x14ac:dyDescent="0.25">
      <c r="M37" s="42"/>
      <c r="P37" s="10"/>
    </row>
    <row r="38" spans="1:17" x14ac:dyDescent="0.25">
      <c r="A38" s="9"/>
      <c r="M38" s="42"/>
      <c r="P38" s="10"/>
    </row>
    <row r="39" spans="1:17" x14ac:dyDescent="0.25">
      <c r="P39" s="11"/>
    </row>
    <row r="40" spans="1:17" x14ac:dyDescent="0.25">
      <c r="P40" s="10"/>
    </row>
    <row r="41" spans="1:17" x14ac:dyDescent="0.25">
      <c r="P41" s="10"/>
    </row>
    <row r="42" spans="1:17" x14ac:dyDescent="0.25">
      <c r="P42" s="10"/>
    </row>
    <row r="44" spans="1:17" x14ac:dyDescent="0.25">
      <c r="P44" s="14"/>
    </row>
    <row r="45" spans="1:17" x14ac:dyDescent="0.25">
      <c r="A45" s="14"/>
      <c r="B45" s="14"/>
      <c r="P45" s="14"/>
    </row>
    <row r="46" spans="1:17" x14ac:dyDescent="0.25">
      <c r="P46" s="14"/>
    </row>
    <row r="47" spans="1:17" x14ac:dyDescent="0.25">
      <c r="A47" s="14"/>
      <c r="B47" s="14"/>
      <c r="P47" s="14"/>
    </row>
    <row r="48" spans="1:17" x14ac:dyDescent="0.25">
      <c r="A48" s="14"/>
      <c r="B48" s="14"/>
      <c r="P48" s="14"/>
    </row>
    <row r="49" spans="1:16" x14ac:dyDescent="0.25">
      <c r="A49" s="14"/>
      <c r="B49" s="14"/>
      <c r="P49" s="14"/>
    </row>
  </sheetData>
  <mergeCells count="9">
    <mergeCell ref="A26:A31"/>
    <mergeCell ref="A22:A23"/>
    <mergeCell ref="A24:A25"/>
    <mergeCell ref="A1:P1"/>
    <mergeCell ref="A5:A7"/>
    <mergeCell ref="A8:A11"/>
    <mergeCell ref="A12:A13"/>
    <mergeCell ref="A15:A16"/>
    <mergeCell ref="A18:A19"/>
  </mergeCells>
  <printOptions horizontalCentered="1" verticalCentered="1"/>
  <pageMargins left="0" right="0" top="0" bottom="0" header="0" footer="0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2025-09-10T11:44:33Z</dcterms:modified>
</cp:coreProperties>
</file>