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37" i="1" l="1"/>
  <c r="F37" i="1"/>
  <c r="E36" i="1"/>
  <c r="C36" i="1"/>
  <c r="O35" i="1"/>
  <c r="E35" i="1"/>
  <c r="C35" i="1"/>
  <c r="R34" i="1"/>
  <c r="Q33" i="1"/>
  <c r="N33" i="1"/>
  <c r="K33" i="1"/>
  <c r="J33" i="1"/>
  <c r="E33" i="1"/>
  <c r="C33" i="1"/>
  <c r="L32" i="1"/>
  <c r="E32" i="1"/>
  <c r="C32" i="1"/>
  <c r="E31" i="1"/>
  <c r="C31" i="1"/>
  <c r="E30" i="1"/>
  <c r="C30" i="1"/>
  <c r="E29" i="1"/>
  <c r="C29" i="1"/>
  <c r="N28" i="1"/>
  <c r="E28" i="1"/>
  <c r="C28" i="1"/>
  <c r="Q27" i="1"/>
  <c r="P27" i="1"/>
  <c r="I27" i="1"/>
  <c r="G27" i="1"/>
  <c r="E27" i="1"/>
  <c r="C27" i="1"/>
  <c r="O26" i="1"/>
  <c r="K26" i="1"/>
  <c r="I26" i="1"/>
  <c r="Q25" i="1"/>
  <c r="P25" i="1"/>
  <c r="O25" i="1"/>
  <c r="N25" i="1"/>
  <c r="J25" i="1"/>
  <c r="E25" i="1"/>
  <c r="C25" i="1"/>
  <c r="K24" i="1"/>
  <c r="E24" i="1"/>
  <c r="C24" i="1"/>
  <c r="Q23" i="1"/>
  <c r="O23" i="1"/>
  <c r="N23" i="1"/>
  <c r="L23" i="1"/>
  <c r="I23" i="1"/>
  <c r="G23" i="1"/>
  <c r="E23" i="1"/>
  <c r="C23" i="1"/>
  <c r="O21" i="1"/>
  <c r="N21" i="1"/>
  <c r="L21" i="1"/>
  <c r="J21" i="1"/>
  <c r="E21" i="1"/>
  <c r="C21" i="1"/>
  <c r="P20" i="1"/>
  <c r="L20" i="1"/>
  <c r="E20" i="1"/>
  <c r="C20" i="1"/>
  <c r="N19" i="1"/>
  <c r="L19" i="1"/>
  <c r="K19" i="1"/>
  <c r="E19" i="1"/>
  <c r="C19" i="1"/>
  <c r="J18" i="1"/>
  <c r="E18" i="1"/>
  <c r="C18" i="1"/>
  <c r="R17" i="1"/>
  <c r="H16" i="1"/>
  <c r="N15" i="1"/>
  <c r="E15" i="1"/>
  <c r="C15" i="1"/>
  <c r="Q14" i="1"/>
  <c r="N14" i="1"/>
  <c r="L14" i="1"/>
  <c r="K14" i="1"/>
  <c r="J14" i="1"/>
  <c r="E14" i="1"/>
  <c r="C14" i="1"/>
  <c r="N13" i="1"/>
  <c r="E13" i="1"/>
  <c r="C13" i="1"/>
  <c r="J12" i="1"/>
  <c r="Q11" i="1"/>
  <c r="N11" i="1"/>
  <c r="L11" i="1"/>
  <c r="K11" i="1"/>
  <c r="J11" i="1"/>
  <c r="E11" i="1"/>
  <c r="C11" i="1"/>
  <c r="Q10" i="1"/>
  <c r="P10" i="1"/>
  <c r="O10" i="1"/>
  <c r="N10" i="1"/>
  <c r="L10" i="1"/>
  <c r="K10" i="1"/>
  <c r="I10" i="1"/>
  <c r="G10" i="1"/>
  <c r="E10" i="1"/>
  <c r="C10" i="1"/>
  <c r="N9" i="1"/>
  <c r="E9" i="1"/>
  <c r="C9" i="1"/>
  <c r="Q8" i="1"/>
  <c r="L8" i="1"/>
  <c r="K8" i="1"/>
  <c r="E8" i="1"/>
  <c r="C8" i="1"/>
  <c r="N7" i="1"/>
  <c r="L7" i="1"/>
  <c r="J7" i="1"/>
  <c r="E7" i="1"/>
  <c r="C7" i="1"/>
  <c r="N6" i="1"/>
  <c r="E6" i="1"/>
  <c r="C6" i="1"/>
  <c r="N5" i="1"/>
  <c r="L5" i="1"/>
  <c r="J5" i="1"/>
  <c r="E5" i="1"/>
  <c r="C5" i="1"/>
  <c r="Q4" i="1"/>
  <c r="P4" i="1"/>
  <c r="N4" i="1"/>
  <c r="L4" i="1"/>
  <c r="I4" i="1"/>
  <c r="E4" i="1"/>
  <c r="C4" i="1"/>
  <c r="Q3" i="1"/>
  <c r="O3" i="1"/>
  <c r="N3" i="1"/>
  <c r="L3" i="1"/>
  <c r="K3" i="1"/>
  <c r="I3" i="1"/>
  <c r="E3" i="1"/>
  <c r="C3" i="1"/>
  <c r="H37" i="1" l="1"/>
  <c r="L37" i="1"/>
  <c r="O37" i="1"/>
  <c r="R7" i="1"/>
  <c r="R9" i="1"/>
  <c r="R15" i="1"/>
  <c r="R23" i="1"/>
  <c r="R24" i="1"/>
  <c r="R27" i="1"/>
  <c r="R28" i="1"/>
  <c r="Q37" i="1"/>
  <c r="E37" i="1"/>
  <c r="J37" i="1"/>
  <c r="R16" i="1"/>
  <c r="G37" i="1"/>
  <c r="K37" i="1"/>
  <c r="N37" i="1"/>
  <c r="R6" i="1"/>
  <c r="R8" i="1"/>
  <c r="R10" i="1"/>
  <c r="R11" i="1"/>
  <c r="R12" i="1"/>
  <c r="R18" i="1"/>
  <c r="R19" i="1"/>
  <c r="R22" i="1"/>
  <c r="R26" i="1"/>
  <c r="R33" i="1"/>
  <c r="R35" i="1"/>
  <c r="R5" i="1"/>
  <c r="R4" i="1"/>
  <c r="R14" i="1"/>
  <c r="R25" i="1"/>
  <c r="R3" i="1"/>
  <c r="I37" i="1"/>
  <c r="P37" i="1"/>
  <c r="R13" i="1"/>
  <c r="D37" i="1"/>
  <c r="R20" i="1"/>
  <c r="R21" i="1"/>
  <c r="R29" i="1"/>
  <c r="R30" i="1"/>
  <c r="R31" i="1"/>
  <c r="R32" i="1"/>
  <c r="R36" i="1"/>
  <c r="C37" i="1"/>
  <c r="R37" i="1" l="1"/>
</calcChain>
</file>

<file path=xl/sharedStrings.xml><?xml version="1.0" encoding="utf-8"?>
<sst xmlns="http://schemas.openxmlformats.org/spreadsheetml/2006/main" count="71" uniqueCount="68">
  <si>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</si>
  <si>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</si>
  <si>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</si>
  <si>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</si>
  <si>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</si>
  <si>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</si>
  <si>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</si>
  <si>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</si>
  <si>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</si>
  <si>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</si>
  <si>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</si>
  <si>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</si>
  <si>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</si>
  <si>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</si>
  <si>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</si>
  <si>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</si>
  <si>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</si>
  <si>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</si>
  <si>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</si>
  <si>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</si>
  <si>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</si>
  <si>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</si>
  <si>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</si>
  <si>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</si>
  <si>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</si>
  <si>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</si>
  <si>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</si>
  <si>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</si>
  <si>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</si>
  <si>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</si>
  <si>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</si>
  <si>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</si>
  <si>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</si>
  <si>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</si>
  <si>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</si>
  <si>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</si>
  <si>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</si>
  <si>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</si>
  <si>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260 (Социальное обеспечение)</t>
  </si>
  <si>
    <t>МАУК "ДКХ"</t>
  </si>
  <si>
    <t>310 (приобретение основных средств)</t>
  </si>
  <si>
    <t>МАУ "Бизнес-инкубатор г.Дзержинска"</t>
  </si>
  <si>
    <t xml:space="preserve">Управление культуры, спорта, молодежной политики и спорта 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</si>
  <si>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</si>
  <si>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</si>
  <si>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</si>
  <si>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</si>
  <si>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</si>
  <si>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</si>
  <si>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</si>
  <si>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</si>
  <si>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</si>
  <si>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</si>
  <si>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</si>
  <si>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</si>
  <si>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212 (прочие выплаты)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</si>
  <si>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</si>
  <si>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</si>
  <si>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</si>
  <si>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>222 (транспортные услуги)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</si>
  <si>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01.10.2025</t>
  </si>
  <si>
    <t>214(По прочим несоциальным выплатам в натуральной форме)</t>
  </si>
  <si>
    <t>240 (Безвозм.  перечисления  организ-ям)</t>
  </si>
  <si>
    <t>Расходы на обеспечение деятельности народных дружин</t>
  </si>
  <si>
    <t>Расходы на обеспечение органов местного самоуправления</t>
  </si>
  <si>
    <t>Департамент экономического развития и инвестиций</t>
  </si>
  <si>
    <t>Расходы субьектам инфраструктуры поддержки малого и среднего предпринимательства в целях возмещения затрат в связи с оказанием услуг в сфере содействия развитию малого и среднего предпринимательства</t>
  </si>
  <si>
    <t>исполнение решений судебных органов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</si>
</sst>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.0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0" fillId="0" borderId="3" xfId="0" applyNumberFormat="1" applyFill="1" applyBorder="1"/>
    <xf numFmtId="165" fontId="0" fillId="0" borderId="0" xfId="0" applyNumberFormat="1" applyFill="1"/>
    <xf numFmtId="4" fontId="4" fillId="0" borderId="3" xfId="0" applyNumberFormat="1" applyFon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1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102025"/>
      <sheetName val="БУ_01102025"/>
      <sheetName val="для руководства (2)"/>
      <sheetName val="Публ"/>
      <sheetName val="Лист1"/>
    </sheetNames>
    <sheetDataSet>
      <sheetData sheetId="0" refreshError="1"/>
      <sheetData sheetId="1" refreshError="1"/>
      <sheetData sheetId="2">
        <row r="5">
          <cell r="E5">
            <v>89203203.579999983</v>
          </cell>
          <cell r="I5">
            <v>38512629.25</v>
          </cell>
          <cell r="P5">
            <v>63036.5</v>
          </cell>
          <cell r="T5">
            <v>60121.509999999995</v>
          </cell>
          <cell r="V5">
            <v>135792.16999999998</v>
          </cell>
          <cell r="AH5">
            <v>375183.17</v>
          </cell>
          <cell r="AJ5">
            <v>77.06</v>
          </cell>
          <cell r="AN5">
            <v>121388.13999999998</v>
          </cell>
        </row>
        <row r="12">
          <cell r="E12">
            <v>3007358.53</v>
          </cell>
          <cell r="I12">
            <v>2442775.8500000006</v>
          </cell>
          <cell r="R12">
            <v>348861.26</v>
          </cell>
          <cell r="T12">
            <v>61000</v>
          </cell>
          <cell r="AH12">
            <v>15184.52</v>
          </cell>
          <cell r="AN12">
            <v>16078.84</v>
          </cell>
        </row>
        <row r="13">
          <cell r="E13">
            <v>58085008.339999966</v>
          </cell>
          <cell r="I13">
            <v>24147652.309999999</v>
          </cell>
          <cell r="P13">
            <v>80785.22</v>
          </cell>
          <cell r="V13">
            <v>350000</v>
          </cell>
          <cell r="AH13">
            <v>295878.49</v>
          </cell>
          <cell r="AL13">
            <v>7175.25</v>
          </cell>
          <cell r="AN13">
            <v>204637.42</v>
          </cell>
        </row>
        <row r="14">
          <cell r="E14">
            <v>2982501.04</v>
          </cell>
          <cell r="I14">
            <v>1550233.3800000001</v>
          </cell>
          <cell r="AH14">
            <v>22032.959999999999</v>
          </cell>
        </row>
        <row r="16">
          <cell r="E16">
            <v>2816044.49</v>
          </cell>
          <cell r="I16">
            <v>1685159.9</v>
          </cell>
          <cell r="R16">
            <v>287106.86</v>
          </cell>
          <cell r="V16">
            <v>31326.12</v>
          </cell>
          <cell r="AH16">
            <v>10425.14</v>
          </cell>
        </row>
        <row r="17">
          <cell r="E17">
            <v>40818458.729999989</v>
          </cell>
          <cell r="I17">
            <v>19166220.029999997</v>
          </cell>
          <cell r="R17">
            <v>35674308.420000002</v>
          </cell>
          <cell r="V17">
            <v>2725175.87</v>
          </cell>
          <cell r="AH17">
            <v>201660.03</v>
          </cell>
        </row>
        <row r="22">
          <cell r="E22">
            <v>508546.79</v>
          </cell>
          <cell r="I22">
            <v>279134.74</v>
          </cell>
          <cell r="T22">
            <v>145373.07</v>
          </cell>
          <cell r="V22">
            <v>360</v>
          </cell>
          <cell r="AN22">
            <v>200</v>
          </cell>
        </row>
        <row r="23">
          <cell r="E23">
            <v>1320504.44</v>
          </cell>
          <cell r="I23">
            <v>585995.59</v>
          </cell>
          <cell r="AH23">
            <v>5304.77</v>
          </cell>
        </row>
        <row r="24">
          <cell r="E24">
            <v>120973</v>
          </cell>
          <cell r="I24">
            <v>826520.88</v>
          </cell>
          <cell r="V24">
            <v>51585.3</v>
          </cell>
        </row>
        <row r="25">
          <cell r="E25">
            <v>4678139.12</v>
          </cell>
          <cell r="I25">
            <v>1734070.23</v>
          </cell>
          <cell r="L25">
            <v>1024.98</v>
          </cell>
          <cell r="P25">
            <v>3105.27</v>
          </cell>
          <cell r="T25">
            <v>5880</v>
          </cell>
          <cell r="V25">
            <v>426986.66</v>
          </cell>
          <cell r="AH25">
            <v>3894.84</v>
          </cell>
          <cell r="AJ25">
            <v>7177</v>
          </cell>
          <cell r="AL25">
            <v>728</v>
          </cell>
          <cell r="AN25">
            <v>26335</v>
          </cell>
        </row>
        <row r="32">
          <cell r="R32">
            <v>5497926.0999999996</v>
          </cell>
        </row>
        <row r="34">
          <cell r="E34">
            <v>8239687.6699999999</v>
          </cell>
          <cell r="I34">
            <v>3340907.5300000003</v>
          </cell>
          <cell r="R34">
            <v>36969318.990000002</v>
          </cell>
          <cell r="T34">
            <v>12362414.709999999</v>
          </cell>
          <cell r="V34">
            <v>64683.199999999997</v>
          </cell>
          <cell r="AH34">
            <v>39285.56</v>
          </cell>
          <cell r="AN34">
            <v>751941.66</v>
          </cell>
        </row>
        <row r="35">
          <cell r="E35">
            <v>224267.69</v>
          </cell>
          <cell r="I35">
            <v>97359.41</v>
          </cell>
          <cell r="AH35">
            <v>1952</v>
          </cell>
        </row>
        <row r="49">
          <cell r="E49">
            <v>1431581.92</v>
          </cell>
          <cell r="I49">
            <v>1189423.8700000001</v>
          </cell>
          <cell r="R49">
            <v>1448339.98</v>
          </cell>
          <cell r="T49">
            <v>80462.92</v>
          </cell>
          <cell r="V49">
            <v>318</v>
          </cell>
          <cell r="AH49">
            <v>3904</v>
          </cell>
          <cell r="AN49">
            <v>59909.01</v>
          </cell>
        </row>
        <row r="50">
          <cell r="E50">
            <v>923166.63</v>
          </cell>
          <cell r="I50">
            <v>473400.97</v>
          </cell>
          <cell r="AH50">
            <v>11947.89</v>
          </cell>
        </row>
        <row r="60">
          <cell r="N60">
            <v>22200</v>
          </cell>
        </row>
        <row r="61">
          <cell r="E61">
            <v>777547.14</v>
          </cell>
          <cell r="I61">
            <v>404378.87</v>
          </cell>
          <cell r="R61">
            <v>2239040.75</v>
          </cell>
        </row>
        <row r="69">
          <cell r="E69">
            <v>587382.36</v>
          </cell>
          <cell r="I69">
            <v>314857.13</v>
          </cell>
          <cell r="T69">
            <v>83151.67</v>
          </cell>
          <cell r="V69">
            <v>8800</v>
          </cell>
          <cell r="AH69">
            <v>3936.11</v>
          </cell>
        </row>
        <row r="70">
          <cell r="E70">
            <v>710939.99</v>
          </cell>
          <cell r="I70">
            <v>269268.84999999998</v>
          </cell>
          <cell r="V70">
            <v>6896.7</v>
          </cell>
          <cell r="AL70">
            <v>15883210.34</v>
          </cell>
        </row>
        <row r="71">
          <cell r="E71">
            <v>2268084.0500000003</v>
          </cell>
          <cell r="I71">
            <v>1021434.41</v>
          </cell>
          <cell r="R71">
            <v>779808.89999999991</v>
          </cell>
          <cell r="V71">
            <v>142849.46</v>
          </cell>
          <cell r="AH71">
            <v>5834.02</v>
          </cell>
          <cell r="AJ71">
            <v>10444</v>
          </cell>
        </row>
        <row r="75">
          <cell r="E75">
            <v>1308372.94</v>
          </cell>
          <cell r="I75">
            <v>503413.44999999995</v>
          </cell>
          <cell r="L75">
            <v>776</v>
          </cell>
          <cell r="P75">
            <v>1671555.01</v>
          </cell>
          <cell r="V75">
            <v>9000</v>
          </cell>
          <cell r="AH75">
            <v>5083.9799999999996</v>
          </cell>
          <cell r="AJ75">
            <v>38064</v>
          </cell>
          <cell r="AN75">
            <v>3529</v>
          </cell>
        </row>
        <row r="83">
          <cell r="E83">
            <v>216467.47</v>
          </cell>
          <cell r="I83">
            <v>105930.72</v>
          </cell>
          <cell r="T83">
            <v>21436.77</v>
          </cell>
        </row>
        <row r="84">
          <cell r="E84">
            <v>2016999</v>
          </cell>
          <cell r="I84">
            <v>1061084.01</v>
          </cell>
          <cell r="R84">
            <v>1430501.58</v>
          </cell>
          <cell r="AH84">
            <v>7836.84</v>
          </cell>
          <cell r="AJ84">
            <v>64558</v>
          </cell>
          <cell r="AL84">
            <v>6754000</v>
          </cell>
          <cell r="AN84">
            <v>44880</v>
          </cell>
        </row>
        <row r="87">
          <cell r="P87">
            <v>1488610.4900000002</v>
          </cell>
          <cell r="T87">
            <v>171804.53000000003</v>
          </cell>
          <cell r="AJ87">
            <v>843974.74999999977</v>
          </cell>
        </row>
        <row r="88">
          <cell r="E88">
            <v>769067.18</v>
          </cell>
          <cell r="I88">
            <v>304577.40999999997</v>
          </cell>
          <cell r="L88">
            <v>13974.23</v>
          </cell>
          <cell r="P88">
            <v>857.23</v>
          </cell>
          <cell r="AL88">
            <v>2515</v>
          </cell>
          <cell r="AN88">
            <v>3513</v>
          </cell>
        </row>
        <row r="91">
          <cell r="E91">
            <v>9545852.9800000004</v>
          </cell>
          <cell r="I91">
            <v>10605650.140000001</v>
          </cell>
          <cell r="AH91">
            <v>76499.070000000007</v>
          </cell>
        </row>
        <row r="92">
          <cell r="E92">
            <v>86149.43</v>
          </cell>
          <cell r="I92">
            <v>83732.259999999995</v>
          </cell>
        </row>
        <row r="93">
          <cell r="E93">
            <v>287455.64</v>
          </cell>
          <cell r="I93">
            <v>227528.34</v>
          </cell>
        </row>
        <row r="94">
          <cell r="E94">
            <v>20803.54</v>
          </cell>
          <cell r="I94">
            <v>16647.439999999999</v>
          </cell>
        </row>
        <row r="103">
          <cell r="E103">
            <v>894708.26</v>
          </cell>
          <cell r="I103">
            <v>514404.67000000004</v>
          </cell>
          <cell r="AJ103">
            <v>10200</v>
          </cell>
        </row>
        <row r="104">
          <cell r="E104">
            <v>797658.83</v>
          </cell>
          <cell r="I104">
            <v>404104.68999999994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zoomScale="75" zoomScaleNormal="75" workbookViewId="0">
      <selection activeCell="A28" sqref="A28:A34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6.5703125" style="14" customWidth="1"/>
    <col min="4" max="4" width="11.7109375" style="14" customWidth="1"/>
    <col min="5" max="5" width="17" style="14" customWidth="1"/>
    <col min="6" max="6" width="16.7109375" style="14" customWidth="1"/>
    <col min="7" max="8" width="12.7109375" style="14" customWidth="1"/>
    <col min="9" max="9" width="14.5703125" style="14" customWidth="1"/>
    <col min="10" max="10" width="16" style="14" customWidth="1"/>
    <col min="11" max="11" width="14.85546875" style="14" customWidth="1"/>
    <col min="12" max="12" width="16.140625" style="14" customWidth="1"/>
    <col min="13" max="13" width="13.7109375" style="14" customWidth="1"/>
    <col min="14" max="15" width="15.85546875" style="14" customWidth="1"/>
    <col min="16" max="16" width="16" style="14" customWidth="1"/>
    <col min="17" max="17" width="15.28515625" style="14" customWidth="1"/>
    <col min="18" max="18" width="17.140625" style="12" customWidth="1"/>
    <col min="19" max="19" width="38.5703125" style="14" customWidth="1"/>
    <col min="20" max="20" width="13.85546875" style="14" customWidth="1"/>
    <col min="21" max="21" width="10.28515625" style="14" customWidth="1"/>
    <col min="22" max="16384" width="9.140625" style="14"/>
  </cols>
  <sheetData>
    <row r="1" spans="1:19" ht="51.75" customHeight="1" x14ac:dyDescent="0.25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5" customFormat="1" ht="91.5" customHeight="1" x14ac:dyDescent="0.25">
      <c r="A2" s="31" t="s">
        <v>0</v>
      </c>
      <c r="B2" s="17" t="s">
        <v>1</v>
      </c>
      <c r="C2" s="1" t="s">
        <v>48</v>
      </c>
      <c r="D2" s="1" t="s">
        <v>55</v>
      </c>
      <c r="E2" s="1" t="s">
        <v>2</v>
      </c>
      <c r="F2" s="1" t="s">
        <v>61</v>
      </c>
      <c r="G2" s="1" t="s">
        <v>3</v>
      </c>
      <c r="H2" s="1" t="s">
        <v>59</v>
      </c>
      <c r="I2" s="2" t="s">
        <v>4</v>
      </c>
      <c r="J2" s="2" t="s">
        <v>5</v>
      </c>
      <c r="K2" s="1" t="s">
        <v>6</v>
      </c>
      <c r="L2" s="1" t="s">
        <v>7</v>
      </c>
      <c r="M2" s="1" t="s">
        <v>62</v>
      </c>
      <c r="N2" s="1" t="s">
        <v>38</v>
      </c>
      <c r="O2" s="1" t="s">
        <v>8</v>
      </c>
      <c r="P2" s="1" t="s">
        <v>40</v>
      </c>
      <c r="Q2" s="1" t="s">
        <v>9</v>
      </c>
      <c r="R2" s="1" t="s">
        <v>10</v>
      </c>
      <c r="S2" s="4"/>
    </row>
    <row r="3" spans="1:19" ht="49.5" customHeight="1" x14ac:dyDescent="0.25">
      <c r="A3" s="31" t="s">
        <v>11</v>
      </c>
      <c r="B3" s="18" t="s">
        <v>12</v>
      </c>
      <c r="C3" s="22">
        <f>SUM('[1]для руководства (2)'!E5)</f>
        <v>89203203.579999983</v>
      </c>
      <c r="D3" s="23"/>
      <c r="E3" s="22">
        <f>SUM('[1]для руководства (2)'!I5)</f>
        <v>38512629.25</v>
      </c>
      <c r="F3" s="22"/>
      <c r="G3" s="22"/>
      <c r="H3" s="22"/>
      <c r="I3" s="22">
        <f>SUM('[1]для руководства (2)'!P5)</f>
        <v>63036.5</v>
      </c>
      <c r="J3" s="22"/>
      <c r="K3" s="22">
        <f>SUM('[1]для руководства (2)'!T5)</f>
        <v>60121.509999999995</v>
      </c>
      <c r="L3" s="22">
        <f>SUM('[1]для руководства (2)'!V5)</f>
        <v>135792.16999999998</v>
      </c>
      <c r="M3" s="22"/>
      <c r="N3" s="22">
        <f>SUM('[1]для руководства (2)'!AH5)</f>
        <v>375183.17</v>
      </c>
      <c r="O3" s="22">
        <f>SUM('[1]для руководства (2)'!AJ5)</f>
        <v>77.06</v>
      </c>
      <c r="P3" s="22"/>
      <c r="Q3" s="22">
        <f>SUM('[1]для руководства (2)'!AN5)</f>
        <v>121388.13999999998</v>
      </c>
      <c r="R3" s="24">
        <f>SUM(C3:Q3)</f>
        <v>128471431.38</v>
      </c>
      <c r="S3" s="15"/>
    </row>
    <row r="4" spans="1:19" ht="54" customHeight="1" x14ac:dyDescent="0.25">
      <c r="A4" s="17" t="s">
        <v>13</v>
      </c>
      <c r="B4" s="18" t="s">
        <v>12</v>
      </c>
      <c r="C4" s="22">
        <f>SUM('[1]для руководства (2)'!E13)</f>
        <v>58085008.339999966</v>
      </c>
      <c r="D4" s="22"/>
      <c r="E4" s="22">
        <f>SUM('[1]для руководства (2)'!I13)</f>
        <v>24147652.309999999</v>
      </c>
      <c r="F4" s="22"/>
      <c r="G4" s="22"/>
      <c r="H4" s="22"/>
      <c r="I4" s="22">
        <f>SUM('[1]для руководства (2)'!P13)</f>
        <v>80785.22</v>
      </c>
      <c r="J4" s="22"/>
      <c r="K4" s="22"/>
      <c r="L4" s="22">
        <f>SUM('[1]для руководства (2)'!V13)</f>
        <v>350000</v>
      </c>
      <c r="M4" s="22"/>
      <c r="N4" s="22">
        <f>SUM('[1]для руководства (2)'!AH13)</f>
        <v>295878.49</v>
      </c>
      <c r="O4" s="22"/>
      <c r="P4" s="22">
        <f>SUM('[1]для руководства (2)'!AL13)</f>
        <v>7175.25</v>
      </c>
      <c r="Q4" s="22">
        <f>SUM('[1]для руководства (2)'!AN13)</f>
        <v>204637.42</v>
      </c>
      <c r="R4" s="24">
        <f>SUM(C4:Q4)</f>
        <v>83171137.029999956</v>
      </c>
      <c r="S4" s="15"/>
    </row>
    <row r="5" spans="1:19" ht="45.75" customHeight="1" x14ac:dyDescent="0.25">
      <c r="A5" s="40" t="s">
        <v>42</v>
      </c>
      <c r="B5" s="18" t="s">
        <v>14</v>
      </c>
      <c r="C5" s="22">
        <f>SUM('[1]для руководства (2)'!E16)</f>
        <v>2816044.49</v>
      </c>
      <c r="D5" s="22"/>
      <c r="E5" s="22">
        <f>SUM('[1]для руководства (2)'!I16)</f>
        <v>1685159.9</v>
      </c>
      <c r="F5" s="22"/>
      <c r="G5" s="22"/>
      <c r="H5" s="22"/>
      <c r="I5" s="22"/>
      <c r="J5" s="22">
        <f>SUM('[1]для руководства (2)'!R16)</f>
        <v>287106.86</v>
      </c>
      <c r="K5" s="22"/>
      <c r="L5" s="22">
        <f>SUM('[1]для руководства (2)'!V16)</f>
        <v>31326.12</v>
      </c>
      <c r="M5" s="22"/>
      <c r="N5" s="22">
        <f>'[1]для руководства (2)'!AH16</f>
        <v>10425.14</v>
      </c>
      <c r="O5" s="22"/>
      <c r="P5" s="22"/>
      <c r="Q5" s="22"/>
      <c r="R5" s="24">
        <f>SUM(C5:Q5)</f>
        <v>4830062.5100000007</v>
      </c>
      <c r="S5" s="15"/>
    </row>
    <row r="6" spans="1:19" ht="45.75" customHeight="1" x14ac:dyDescent="0.25">
      <c r="A6" s="41"/>
      <c r="B6" s="18" t="s">
        <v>39</v>
      </c>
      <c r="C6" s="22">
        <f>SUM('[1]для руководства (2)'!E14)</f>
        <v>2982501.04</v>
      </c>
      <c r="D6" s="22"/>
      <c r="E6" s="22">
        <f>SUM('[1]для руководства (2)'!I14)</f>
        <v>1550233.3800000001</v>
      </c>
      <c r="F6" s="22"/>
      <c r="G6" s="22"/>
      <c r="H6" s="22"/>
      <c r="I6" s="22"/>
      <c r="J6" s="22"/>
      <c r="K6" s="22"/>
      <c r="L6" s="22"/>
      <c r="M6" s="22"/>
      <c r="N6" s="22">
        <f>'[1]для руководства (2)'!AH14</f>
        <v>22032.959999999999</v>
      </c>
      <c r="O6" s="22"/>
      <c r="P6" s="22"/>
      <c r="Q6" s="22"/>
      <c r="R6" s="24">
        <f>SUM(C6:Q6)</f>
        <v>4554767.38</v>
      </c>
      <c r="S6" s="15"/>
    </row>
    <row r="7" spans="1:19" ht="45.75" customHeight="1" x14ac:dyDescent="0.25">
      <c r="A7" s="50"/>
      <c r="B7" s="18" t="s">
        <v>12</v>
      </c>
      <c r="C7" s="22">
        <f>SUM('[1]для руководства (2)'!E17)</f>
        <v>40818458.729999989</v>
      </c>
      <c r="D7" s="22">
        <v>5700</v>
      </c>
      <c r="E7" s="22">
        <f>SUM('[1]для руководства (2)'!I17)</f>
        <v>19166220.029999997</v>
      </c>
      <c r="F7" s="22">
        <v>49672</v>
      </c>
      <c r="G7" s="22"/>
      <c r="H7" s="22"/>
      <c r="I7" s="22">
        <v>28784.15</v>
      </c>
      <c r="J7" s="22">
        <f>SUM('[1]для руководства (2)'!R17)</f>
        <v>35674308.420000002</v>
      </c>
      <c r="K7" s="22"/>
      <c r="L7" s="22">
        <f>SUM('[1]для руководства (2)'!V17)</f>
        <v>2725175.87</v>
      </c>
      <c r="M7" s="22"/>
      <c r="N7" s="22">
        <f>'[1]для руководства (2)'!AH17</f>
        <v>201660.03</v>
      </c>
      <c r="O7" s="22"/>
      <c r="P7" s="22"/>
      <c r="Q7" s="22"/>
      <c r="R7" s="24">
        <f>SUM(C7:Q7)</f>
        <v>98669979.229999989</v>
      </c>
      <c r="S7" s="15"/>
    </row>
    <row r="8" spans="1:19" ht="35.25" customHeight="1" x14ac:dyDescent="0.25">
      <c r="A8" s="36" t="s">
        <v>15</v>
      </c>
      <c r="B8" s="18" t="s">
        <v>16</v>
      </c>
      <c r="C8" s="22">
        <f>SUM('[1]для руководства (2)'!E22)</f>
        <v>508546.79</v>
      </c>
      <c r="D8" s="22"/>
      <c r="E8" s="22">
        <f>SUM('[1]для руководства (2)'!I22)</f>
        <v>279134.74</v>
      </c>
      <c r="F8" s="22"/>
      <c r="G8" s="22"/>
      <c r="H8" s="22"/>
      <c r="I8" s="22"/>
      <c r="J8" s="22"/>
      <c r="K8" s="22">
        <f>SUM('[1]для руководства (2)'!T22)</f>
        <v>145373.07</v>
      </c>
      <c r="L8" s="22">
        <f>SUM('[1]для руководства (2)'!V22)</f>
        <v>360</v>
      </c>
      <c r="M8" s="22"/>
      <c r="N8" s="22"/>
      <c r="O8" s="22"/>
      <c r="P8" s="22"/>
      <c r="Q8" s="22">
        <f>SUM('[1]для руководства (2)'!AN22)</f>
        <v>200</v>
      </c>
      <c r="R8" s="24">
        <f>SUM(C8:Q8)</f>
        <v>933614.60000000009</v>
      </c>
      <c r="S8" s="15"/>
    </row>
    <row r="9" spans="1:19" ht="26.25" customHeight="1" x14ac:dyDescent="0.25">
      <c r="A9" s="42"/>
      <c r="B9" s="18" t="s">
        <v>49</v>
      </c>
      <c r="C9" s="22">
        <f>SUM('[1]для руководства (2)'!E23)</f>
        <v>1320504.44</v>
      </c>
      <c r="D9" s="22"/>
      <c r="E9" s="22">
        <f>SUM('[1]для руководства (2)'!I23)</f>
        <v>585995.59</v>
      </c>
      <c r="F9" s="22"/>
      <c r="G9" s="22"/>
      <c r="H9" s="22"/>
      <c r="I9" s="22"/>
      <c r="J9" s="22"/>
      <c r="K9" s="22"/>
      <c r="L9" s="22"/>
      <c r="N9" s="22">
        <f>'[1]для руководства (2)'!AH23</f>
        <v>5304.77</v>
      </c>
      <c r="O9" s="22"/>
      <c r="P9" s="22"/>
      <c r="Q9" s="22"/>
      <c r="R9" s="24">
        <f>SUM(C9:Q9)</f>
        <v>1911804.7999999998</v>
      </c>
      <c r="S9" s="15"/>
    </row>
    <row r="10" spans="1:19" ht="24" customHeight="1" x14ac:dyDescent="0.25">
      <c r="A10" s="37"/>
      <c r="B10" s="18" t="s">
        <v>17</v>
      </c>
      <c r="C10" s="26">
        <f>SUM('[1]для руководства (2)'!E25)</f>
        <v>4678139.12</v>
      </c>
      <c r="D10" s="22"/>
      <c r="E10" s="22">
        <f>SUM('[1]для руководства (2)'!I25)</f>
        <v>1734070.23</v>
      </c>
      <c r="F10" s="22"/>
      <c r="G10" s="22">
        <f>SUM('[1]для руководства (2)'!L25)</f>
        <v>1024.98</v>
      </c>
      <c r="H10" s="22"/>
      <c r="I10" s="22">
        <f>SUM('[1]для руководства (2)'!P25)</f>
        <v>3105.27</v>
      </c>
      <c r="J10" s="22"/>
      <c r="K10" s="22">
        <f>SUM('[1]для руководства (2)'!T25)</f>
        <v>5880</v>
      </c>
      <c r="L10" s="22">
        <f>SUM('[1]для руководства (2)'!V25)</f>
        <v>426986.66</v>
      </c>
      <c r="M10" s="22"/>
      <c r="N10" s="22">
        <f>SUM('[1]для руководства (2)'!AH25)</f>
        <v>3894.84</v>
      </c>
      <c r="O10" s="22">
        <f>SUM('[1]для руководства (2)'!AJ25)</f>
        <v>7177</v>
      </c>
      <c r="P10" s="22">
        <f>SUM('[1]для руководства (2)'!AL25)</f>
        <v>728</v>
      </c>
      <c r="Q10" s="22">
        <f>SUM('[1]для руководства (2)'!AN25)</f>
        <v>26335</v>
      </c>
      <c r="R10" s="24">
        <f>SUM(C10:Q10)</f>
        <v>6887341.0999999996</v>
      </c>
      <c r="S10" s="15"/>
    </row>
    <row r="11" spans="1:19" ht="30" customHeight="1" x14ac:dyDescent="0.25">
      <c r="A11" s="36" t="s">
        <v>43</v>
      </c>
      <c r="B11" s="20" t="s">
        <v>18</v>
      </c>
      <c r="C11" s="26">
        <f>SUM('[1]для руководства (2)'!E34)</f>
        <v>8239687.6699999999</v>
      </c>
      <c r="D11" s="22"/>
      <c r="E11" s="22">
        <f>SUM('[1]для руководства (2)'!I34)</f>
        <v>3340907.5300000003</v>
      </c>
      <c r="F11" s="22"/>
      <c r="G11" s="22"/>
      <c r="H11" s="22"/>
      <c r="I11" s="22"/>
      <c r="J11" s="22">
        <f>SUM('[1]для руководства (2)'!R34)</f>
        <v>36969318.990000002</v>
      </c>
      <c r="K11" s="22">
        <f>SUM('[1]для руководства (2)'!T34)</f>
        <v>12362414.709999999</v>
      </c>
      <c r="L11" s="22">
        <f>SUM('[1]для руководства (2)'!V34)</f>
        <v>64683.199999999997</v>
      </c>
      <c r="M11" s="22"/>
      <c r="N11" s="22">
        <f>SUM('[1]для руководства (2)'!AH34)</f>
        <v>39285.56</v>
      </c>
      <c r="O11" s="22"/>
      <c r="P11" s="22"/>
      <c r="Q11" s="22">
        <f>SUM('[1]для руководства (2)'!AN34)</f>
        <v>751941.66</v>
      </c>
      <c r="R11" s="24">
        <f>SUM(C11:Q11)</f>
        <v>61768239.32</v>
      </c>
      <c r="S11" s="15"/>
    </row>
    <row r="12" spans="1:19" ht="38.25" customHeight="1" x14ac:dyDescent="0.25">
      <c r="A12" s="43"/>
      <c r="B12" s="18" t="s">
        <v>19</v>
      </c>
      <c r="C12" s="22"/>
      <c r="D12" s="22"/>
      <c r="E12" s="22"/>
      <c r="F12" s="22"/>
      <c r="G12" s="22"/>
      <c r="H12" s="22"/>
      <c r="I12" s="22"/>
      <c r="J12" s="22">
        <f>SUM('[1]для руководства (2)'!R32)</f>
        <v>5497926.0999999996</v>
      </c>
      <c r="K12" s="22"/>
      <c r="L12" s="22"/>
      <c r="M12" s="23"/>
      <c r="N12" s="22"/>
      <c r="O12" s="22"/>
      <c r="P12" s="22"/>
      <c r="Q12" s="22"/>
      <c r="R12" s="24">
        <f>SUM(C12:Q12)</f>
        <v>5497926.0999999996</v>
      </c>
      <c r="S12" s="15"/>
    </row>
    <row r="13" spans="1:19" ht="56.25" customHeight="1" x14ac:dyDescent="0.25">
      <c r="A13" s="17" t="s">
        <v>50</v>
      </c>
      <c r="B13" s="19" t="s">
        <v>51</v>
      </c>
      <c r="C13" s="22">
        <f>SUM('[1]для руководства (2)'!E35)</f>
        <v>224267.69</v>
      </c>
      <c r="D13" s="22"/>
      <c r="E13" s="22">
        <f>SUM('[1]для руководства (2)'!I35)</f>
        <v>97359.41</v>
      </c>
      <c r="F13" s="22"/>
      <c r="G13" s="22"/>
      <c r="H13" s="22"/>
      <c r="I13" s="22"/>
      <c r="J13" s="22"/>
      <c r="K13" s="22"/>
      <c r="L13" s="22"/>
      <c r="M13" s="22"/>
      <c r="N13" s="22">
        <f>SUM('[1]для руководства (2)'!AH35)</f>
        <v>1952</v>
      </c>
      <c r="O13" s="22"/>
      <c r="P13" s="22"/>
      <c r="Q13" s="22"/>
      <c r="R13" s="24">
        <f>SUM(C13:Q13)</f>
        <v>323579.09999999998</v>
      </c>
      <c r="S13" s="15"/>
    </row>
    <row r="14" spans="1:19" ht="23.25" customHeight="1" x14ac:dyDescent="0.25">
      <c r="A14" s="36" t="s">
        <v>20</v>
      </c>
      <c r="B14" s="18" t="s">
        <v>21</v>
      </c>
      <c r="C14" s="22">
        <f>SUM('[1]для руководства (2)'!E49)</f>
        <v>1431581.92</v>
      </c>
      <c r="D14" s="22"/>
      <c r="E14" s="22">
        <f>SUM('[1]для руководства (2)'!I49)</f>
        <v>1189423.8700000001</v>
      </c>
      <c r="F14" s="22"/>
      <c r="G14" s="22"/>
      <c r="H14" s="22"/>
      <c r="I14" s="22"/>
      <c r="J14" s="22">
        <f>SUM('[1]для руководства (2)'!R49)</f>
        <v>1448339.98</v>
      </c>
      <c r="K14" s="22">
        <f>SUM('[1]для руководства (2)'!T49)</f>
        <v>80462.92</v>
      </c>
      <c r="L14" s="22">
        <f>SUM('[1]для руководства (2)'!V49)</f>
        <v>318</v>
      </c>
      <c r="M14" s="22"/>
      <c r="N14" s="22">
        <f>SUM('[1]для руководства (2)'!AH49)</f>
        <v>3904</v>
      </c>
      <c r="O14" s="22"/>
      <c r="P14" s="22"/>
      <c r="Q14" s="22">
        <f>SUM('[1]для руководства (2)'!AN49)</f>
        <v>59909.01</v>
      </c>
      <c r="R14" s="24">
        <f>SUM(C14:Q14)</f>
        <v>4213939.7</v>
      </c>
      <c r="S14" s="15"/>
    </row>
    <row r="15" spans="1:19" ht="30" customHeight="1" x14ac:dyDescent="0.25">
      <c r="A15" s="42"/>
      <c r="B15" s="18" t="s">
        <v>46</v>
      </c>
      <c r="C15" s="22">
        <f>SUM('[1]для руководства (2)'!E50)</f>
        <v>923166.63</v>
      </c>
      <c r="D15" s="22"/>
      <c r="E15" s="22">
        <f>SUM('[1]для руководства (2)'!I50)</f>
        <v>473400.97</v>
      </c>
      <c r="F15" s="22"/>
      <c r="G15" s="22"/>
      <c r="H15" s="22"/>
      <c r="I15" s="22"/>
      <c r="J15" s="22"/>
      <c r="K15" s="22"/>
      <c r="L15" s="23"/>
      <c r="M15" s="22"/>
      <c r="N15" s="22">
        <f>SUM('[1]для руководства (2)'!AH50)</f>
        <v>11947.89</v>
      </c>
      <c r="O15" s="22"/>
      <c r="P15" s="22"/>
      <c r="Q15" s="22"/>
      <c r="R15" s="24">
        <f>SUM(C15:Q15)</f>
        <v>1408515.49</v>
      </c>
      <c r="S15" s="15"/>
    </row>
    <row r="16" spans="1:19" ht="67.5" customHeight="1" x14ac:dyDescent="0.25">
      <c r="A16" s="42"/>
      <c r="B16" s="18" t="s">
        <v>63</v>
      </c>
      <c r="C16" s="22"/>
      <c r="D16" s="22"/>
      <c r="E16" s="22"/>
      <c r="F16" s="22"/>
      <c r="G16" s="22"/>
      <c r="H16" s="22">
        <f>SUM('[1]для руководства (2)'!N60)</f>
        <v>22200</v>
      </c>
      <c r="I16" s="22"/>
      <c r="J16" s="22"/>
      <c r="K16" s="22"/>
      <c r="L16" s="45"/>
      <c r="M16" s="22"/>
      <c r="N16" s="22"/>
      <c r="O16" s="22"/>
      <c r="P16" s="22"/>
      <c r="Q16" s="22"/>
      <c r="R16" s="24">
        <f>SUM(C16:Q16)</f>
        <v>22200</v>
      </c>
      <c r="S16" s="15"/>
    </row>
    <row r="17" spans="1:21" ht="67.5" customHeight="1" x14ac:dyDescent="0.25">
      <c r="A17" s="37"/>
      <c r="B17" s="18" t="s">
        <v>64</v>
      </c>
      <c r="C17" s="22"/>
      <c r="D17" s="22"/>
      <c r="E17" s="22"/>
      <c r="F17" s="22"/>
      <c r="G17" s="46"/>
      <c r="H17" s="22"/>
      <c r="I17" s="22"/>
      <c r="J17" s="22"/>
      <c r="K17" s="22"/>
      <c r="L17" s="49">
        <v>8539.5</v>
      </c>
      <c r="M17" s="22"/>
      <c r="N17" s="22"/>
      <c r="O17" s="22"/>
      <c r="P17" s="22"/>
      <c r="Q17" s="47"/>
      <c r="R17" s="24">
        <f>SUM(C17:Q17)</f>
        <v>8539.5</v>
      </c>
      <c r="S17" s="15"/>
    </row>
    <row r="18" spans="1:21" ht="106.5" customHeight="1" x14ac:dyDescent="0.25">
      <c r="A18" s="32" t="s">
        <v>22</v>
      </c>
      <c r="B18" s="18" t="s">
        <v>23</v>
      </c>
      <c r="C18" s="22">
        <f>SUM('[1]для руководства (2)'!E61)</f>
        <v>777547.14</v>
      </c>
      <c r="D18" s="22"/>
      <c r="E18" s="22">
        <f>SUM('[1]для руководства (2)'!I61)</f>
        <v>404378.87</v>
      </c>
      <c r="F18" s="22"/>
      <c r="G18" s="22"/>
      <c r="H18" s="22"/>
      <c r="I18" s="22"/>
      <c r="J18" s="22">
        <f>SUM('[1]для руководства (2)'!R61)</f>
        <v>2239040.75</v>
      </c>
      <c r="K18" s="22"/>
      <c r="L18" s="22"/>
      <c r="M18" s="22"/>
      <c r="N18" s="22"/>
      <c r="O18" s="22"/>
      <c r="P18" s="22"/>
      <c r="Q18" s="22"/>
      <c r="R18" s="24">
        <f>SUM(C18:Q18)</f>
        <v>3420966.76</v>
      </c>
      <c r="S18" s="15"/>
    </row>
    <row r="19" spans="1:21" ht="63.75" customHeight="1" x14ac:dyDescent="0.25">
      <c r="A19" s="36" t="s">
        <v>24</v>
      </c>
      <c r="B19" s="18" t="s">
        <v>25</v>
      </c>
      <c r="C19" s="22">
        <f>SUM('[1]для руководства (2)'!E69)</f>
        <v>587382.36</v>
      </c>
      <c r="D19" s="22"/>
      <c r="E19" s="22">
        <f>SUM('[1]для руководства (2)'!I69)</f>
        <v>314857.13</v>
      </c>
      <c r="F19" s="22"/>
      <c r="G19" s="22"/>
      <c r="H19" s="22"/>
      <c r="I19" s="22"/>
      <c r="J19" s="22"/>
      <c r="K19" s="22">
        <f>SUM('[1]для руководства (2)'!T69)</f>
        <v>83151.67</v>
      </c>
      <c r="L19" s="22">
        <f>SUM('[1]для руководства (2)'!V69)</f>
        <v>8800</v>
      </c>
      <c r="M19" s="22"/>
      <c r="N19" s="22">
        <f>SUM('[1]для руководства (2)'!AH69)</f>
        <v>3936.11</v>
      </c>
      <c r="O19" s="22"/>
      <c r="P19" s="22"/>
      <c r="Q19" s="22"/>
      <c r="R19" s="24">
        <f>SUM(C19:Q19)</f>
        <v>998127.27</v>
      </c>
      <c r="S19" s="15"/>
      <c r="T19" s="15"/>
      <c r="U19" s="16"/>
    </row>
    <row r="20" spans="1:21" ht="92.25" customHeight="1" x14ac:dyDescent="0.25">
      <c r="A20" s="44"/>
      <c r="B20" s="18" t="s">
        <v>26</v>
      </c>
      <c r="C20" s="22">
        <f>SUM('[1]для руководства (2)'!E70)</f>
        <v>710939.99</v>
      </c>
      <c r="D20" s="22"/>
      <c r="E20" s="22">
        <f>SUM('[1]для руководства (2)'!I70)</f>
        <v>269268.84999999998</v>
      </c>
      <c r="F20" s="22"/>
      <c r="G20" s="22"/>
      <c r="H20" s="22"/>
      <c r="I20" s="22"/>
      <c r="J20" s="22"/>
      <c r="K20" s="22"/>
      <c r="L20" s="22">
        <f>SUM('[1]для руководства (2)'!V70)</f>
        <v>6896.7</v>
      </c>
      <c r="M20" s="22"/>
      <c r="N20" s="22"/>
      <c r="O20" s="22"/>
      <c r="P20" s="22">
        <f>SUM('[1]для руководства (2)'!AL70)</f>
        <v>15883210.34</v>
      </c>
      <c r="Q20" s="22"/>
      <c r="R20" s="24">
        <f>SUM(C20:Q20)</f>
        <v>16870315.879999999</v>
      </c>
      <c r="S20" s="15"/>
    </row>
    <row r="21" spans="1:21" ht="93.75" customHeight="1" x14ac:dyDescent="0.25">
      <c r="A21" s="32" t="s">
        <v>44</v>
      </c>
      <c r="B21" s="18" t="s">
        <v>27</v>
      </c>
      <c r="C21" s="22">
        <f>SUM('[1]для руководства (2)'!E71)</f>
        <v>2268084.0500000003</v>
      </c>
      <c r="D21" s="22"/>
      <c r="E21" s="22">
        <f>SUM('[1]для руководства (2)'!I71)</f>
        <v>1021434.41</v>
      </c>
      <c r="F21" s="22"/>
      <c r="G21" s="22"/>
      <c r="H21" s="22"/>
      <c r="I21" s="22"/>
      <c r="J21" s="22">
        <f>SUM('[1]для руководства (2)'!R71)</f>
        <v>779808.89999999991</v>
      </c>
      <c r="K21" s="22"/>
      <c r="L21" s="22">
        <f>SUM('[1]для руководства (2)'!V71)</f>
        <v>142849.46</v>
      </c>
      <c r="M21" s="22"/>
      <c r="N21" s="22">
        <f>SUM('[1]для руководства (2)'!AH71)</f>
        <v>5834.02</v>
      </c>
      <c r="O21" s="22">
        <f>SUM('[1]для руководства (2)'!AJ71)</f>
        <v>10444</v>
      </c>
      <c r="P21" s="22"/>
      <c r="Q21" s="22"/>
      <c r="R21" s="24">
        <f>SUM(C21:Q21)</f>
        <v>4228454.84</v>
      </c>
      <c r="S21" s="15"/>
    </row>
    <row r="22" spans="1:21" ht="113.25" customHeight="1" x14ac:dyDescent="0.25">
      <c r="A22" s="17" t="s">
        <v>65</v>
      </c>
      <c r="B22" s="18" t="s">
        <v>66</v>
      </c>
      <c r="C22" s="22"/>
      <c r="D22" s="22"/>
      <c r="E22" s="22"/>
      <c r="F22" s="22"/>
      <c r="G22" s="22"/>
      <c r="H22" s="22"/>
      <c r="I22" s="22"/>
      <c r="J22" s="22"/>
      <c r="K22" s="22"/>
      <c r="L22" s="25"/>
      <c r="M22" s="48">
        <v>349275</v>
      </c>
      <c r="N22" s="22"/>
      <c r="O22" s="22"/>
      <c r="P22" s="22"/>
      <c r="Q22" s="22"/>
      <c r="R22" s="24">
        <f>SUM(C22:Q22)</f>
        <v>349275</v>
      </c>
      <c r="S22" s="15"/>
    </row>
    <row r="23" spans="1:21" ht="63.75" customHeight="1" x14ac:dyDescent="0.25">
      <c r="A23" s="32" t="s">
        <v>45</v>
      </c>
      <c r="B23" s="18" t="s">
        <v>28</v>
      </c>
      <c r="C23" s="22">
        <f>SUM('[1]для руководства (2)'!E75)</f>
        <v>1308372.94</v>
      </c>
      <c r="D23" s="22"/>
      <c r="E23" s="22">
        <f>SUM('[1]для руководства (2)'!I75)</f>
        <v>503413.44999999995</v>
      </c>
      <c r="F23" s="22"/>
      <c r="G23" s="22">
        <f>SUM('[1]для руководства (2)'!L75)</f>
        <v>776</v>
      </c>
      <c r="H23" s="22"/>
      <c r="I23" s="22">
        <f>SUM('[1]для руководства (2)'!P75)</f>
        <v>1671555.01</v>
      </c>
      <c r="J23" s="22"/>
      <c r="K23" s="22"/>
      <c r="L23" s="22">
        <f>SUM('[1]для руководства (2)'!V75)</f>
        <v>9000</v>
      </c>
      <c r="N23" s="22">
        <f>SUM('[1]для руководства (2)'!AH75)</f>
        <v>5083.9799999999996</v>
      </c>
      <c r="O23" s="22">
        <f>SUM('[1]для руководства (2)'!AJ75)</f>
        <v>38064</v>
      </c>
      <c r="P23" s="22"/>
      <c r="Q23" s="22">
        <f>SUM('[1]для руководства (2)'!AN75)</f>
        <v>3529</v>
      </c>
      <c r="R23" s="24">
        <f>SUM(C23:Q23)</f>
        <v>3539794.38</v>
      </c>
      <c r="S23" s="15"/>
    </row>
    <row r="24" spans="1:21" ht="27.75" customHeight="1" x14ac:dyDescent="0.25">
      <c r="A24" s="33" t="s">
        <v>56</v>
      </c>
      <c r="B24" s="18" t="s">
        <v>41</v>
      </c>
      <c r="C24" s="22">
        <f>SUM('[1]для руководства (2)'!E83)</f>
        <v>216467.47</v>
      </c>
      <c r="D24" s="22"/>
      <c r="E24" s="22">
        <f>SUM('[1]для руководства (2)'!I83)</f>
        <v>105930.72</v>
      </c>
      <c r="F24" s="22"/>
      <c r="G24" s="22"/>
      <c r="H24" s="22"/>
      <c r="I24" s="22"/>
      <c r="J24" s="22"/>
      <c r="K24" s="22">
        <f>SUM('[1]для руководства (2)'!T83)</f>
        <v>21436.77</v>
      </c>
      <c r="L24" s="22"/>
      <c r="M24" s="22"/>
      <c r="N24" s="22"/>
      <c r="O24" s="22"/>
      <c r="P24" s="22"/>
      <c r="Q24" s="22"/>
      <c r="R24" s="24">
        <f>SUM(C24:Q24)</f>
        <v>343834.96</v>
      </c>
      <c r="S24" s="15"/>
    </row>
    <row r="25" spans="1:21" ht="55.5" customHeight="1" x14ac:dyDescent="0.25">
      <c r="A25" s="35"/>
      <c r="B25" s="18" t="s">
        <v>29</v>
      </c>
      <c r="C25" s="26">
        <f>SUM('[1]для руководства (2)'!E84)</f>
        <v>2016999</v>
      </c>
      <c r="D25" s="22"/>
      <c r="E25" s="22">
        <f>SUM('[1]для руководства (2)'!I84)</f>
        <v>1061084.01</v>
      </c>
      <c r="F25" s="22"/>
      <c r="G25" s="22"/>
      <c r="H25" s="22"/>
      <c r="I25" s="22"/>
      <c r="J25" s="22">
        <f>SUM('[1]для руководства (2)'!R84)</f>
        <v>1430501.58</v>
      </c>
      <c r="K25" s="22"/>
      <c r="L25" s="22"/>
      <c r="M25" s="22"/>
      <c r="N25" s="22">
        <f>SUM('[1]для руководства (2)'!AH84)</f>
        <v>7836.84</v>
      </c>
      <c r="O25" s="22">
        <f>SUM('[1]для руководства (2)'!AJ84)</f>
        <v>64558</v>
      </c>
      <c r="P25" s="22">
        <f>SUM('[1]для руководства (2)'!AL84)</f>
        <v>6754000</v>
      </c>
      <c r="Q25" s="22">
        <f>SUM('[1]для руководства (2)'!AN84)</f>
        <v>44880</v>
      </c>
      <c r="R25" s="24">
        <f>SUM(C25:Q25)</f>
        <v>11379859.43</v>
      </c>
      <c r="S25" s="15"/>
    </row>
    <row r="26" spans="1:21" ht="25.5" x14ac:dyDescent="0.25">
      <c r="A26" s="36" t="s">
        <v>30</v>
      </c>
      <c r="B26" s="18" t="s">
        <v>31</v>
      </c>
      <c r="C26" s="22"/>
      <c r="D26" s="22"/>
      <c r="E26" s="22"/>
      <c r="F26" s="22"/>
      <c r="G26" s="22"/>
      <c r="H26" s="22"/>
      <c r="I26" s="22">
        <f>SUM('[1]для руководства (2)'!P87)</f>
        <v>1488610.4900000002</v>
      </c>
      <c r="J26" s="22"/>
      <c r="K26" s="22">
        <f>SUM('[1]для руководства (2)'!T87)</f>
        <v>171804.53000000003</v>
      </c>
      <c r="L26" s="22"/>
      <c r="M26" s="22"/>
      <c r="N26" s="27"/>
      <c r="O26" s="22">
        <f>SUM('[1]для руководства (2)'!AJ87)</f>
        <v>843974.74999999977</v>
      </c>
      <c r="P26" s="22"/>
      <c r="Q26" s="22"/>
      <c r="R26" s="24">
        <f>SUM(C26:Q26)</f>
        <v>2504389.77</v>
      </c>
      <c r="S26" s="15"/>
    </row>
    <row r="27" spans="1:21" ht="17.25" customHeight="1" x14ac:dyDescent="0.25">
      <c r="A27" s="37"/>
      <c r="B27" s="18" t="s">
        <v>32</v>
      </c>
      <c r="C27" s="22">
        <f>SUM('[1]для руководства (2)'!E88)</f>
        <v>769067.18</v>
      </c>
      <c r="D27" s="22"/>
      <c r="E27" s="22">
        <f>SUM('[1]для руководства (2)'!I88)</f>
        <v>304577.40999999997</v>
      </c>
      <c r="F27" s="22"/>
      <c r="G27" s="22">
        <f>SUM('[1]для руководства (2)'!L88)</f>
        <v>13974.23</v>
      </c>
      <c r="H27" s="22"/>
      <c r="I27" s="22">
        <f>SUM('[1]для руководства (2)'!P88)</f>
        <v>857.23</v>
      </c>
      <c r="J27" s="22"/>
      <c r="K27" s="22"/>
      <c r="L27" s="22"/>
      <c r="M27" s="22"/>
      <c r="N27" s="22"/>
      <c r="O27" s="22"/>
      <c r="P27" s="22">
        <f>SUM('[1]для руководства (2)'!AL88)</f>
        <v>2515</v>
      </c>
      <c r="Q27" s="22">
        <f>SUM('[1]для руководства (2)'!AN88)</f>
        <v>3513</v>
      </c>
      <c r="R27" s="24">
        <f>SUM(C27:Q27)</f>
        <v>1094504.05</v>
      </c>
      <c r="S27" s="15"/>
    </row>
    <row r="28" spans="1:21" ht="37.5" customHeight="1" x14ac:dyDescent="0.25">
      <c r="A28" s="33" t="s">
        <v>47</v>
      </c>
      <c r="B28" s="18" t="s">
        <v>52</v>
      </c>
      <c r="C28" s="22">
        <f>SUM('[1]для руководства (2)'!E91)</f>
        <v>9545852.9800000004</v>
      </c>
      <c r="D28" s="28"/>
      <c r="E28" s="22">
        <f>SUM('[1]для руководства (2)'!I91)</f>
        <v>10605650.140000001</v>
      </c>
      <c r="F28" s="22"/>
      <c r="G28" s="22"/>
      <c r="H28" s="22"/>
      <c r="I28" s="22"/>
      <c r="J28" s="22"/>
      <c r="K28" s="22"/>
      <c r="L28" s="25"/>
      <c r="M28" s="22"/>
      <c r="N28" s="22">
        <f>SUM('[1]для руководства (2)'!AH91)</f>
        <v>76499.070000000007</v>
      </c>
      <c r="O28" s="22"/>
      <c r="P28" s="22"/>
      <c r="Q28" s="22"/>
      <c r="R28" s="24">
        <f>SUM(C28:Q28)</f>
        <v>20228002.190000001</v>
      </c>
      <c r="S28" s="15"/>
    </row>
    <row r="29" spans="1:21" ht="37.5" customHeight="1" x14ac:dyDescent="0.25">
      <c r="A29" s="34"/>
      <c r="B29" s="18" t="s">
        <v>53</v>
      </c>
      <c r="C29" s="22">
        <f>SUM('[1]для руководства (2)'!E92)</f>
        <v>86149.43</v>
      </c>
      <c r="D29" s="22"/>
      <c r="E29" s="22">
        <f>SUM('[1]для руководства (2)'!I92)</f>
        <v>83732.259999999995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5"/>
      <c r="Q29" s="22"/>
      <c r="R29" s="24">
        <f>SUM(C29:Q29)</f>
        <v>169881.69</v>
      </c>
      <c r="S29" s="15"/>
    </row>
    <row r="30" spans="1:21" ht="37.5" customHeight="1" x14ac:dyDescent="0.25">
      <c r="A30" s="34"/>
      <c r="B30" s="18" t="s">
        <v>54</v>
      </c>
      <c r="C30" s="22">
        <f>SUM('[1]для руководства (2)'!E93)</f>
        <v>287455.64</v>
      </c>
      <c r="D30" s="22"/>
      <c r="E30" s="22">
        <f>SUM('[1]для руководства (2)'!I93)</f>
        <v>227528.34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4">
        <f>SUM(C30:Q30)</f>
        <v>514983.98</v>
      </c>
      <c r="S30" s="15"/>
    </row>
    <row r="31" spans="1:21" ht="37.5" customHeight="1" x14ac:dyDescent="0.25">
      <c r="A31" s="34"/>
      <c r="B31" s="18" t="s">
        <v>58</v>
      </c>
      <c r="C31" s="22">
        <f>SUM('[1]для руководства (2)'!E94)</f>
        <v>20803.54</v>
      </c>
      <c r="D31" s="22"/>
      <c r="E31" s="22">
        <f>SUM('[1]для руководства (2)'!I94)</f>
        <v>16647.439999999999</v>
      </c>
      <c r="F31" s="22"/>
      <c r="G31" s="22"/>
      <c r="H31" s="22"/>
      <c r="I31" s="22"/>
      <c r="J31" s="22"/>
      <c r="K31" s="22"/>
      <c r="L31" s="29"/>
      <c r="M31" s="22"/>
      <c r="N31" s="22"/>
      <c r="O31" s="22"/>
      <c r="P31" s="22"/>
      <c r="Q31" s="22"/>
      <c r="R31" s="24">
        <f>SUM(C31:Q31)</f>
        <v>37450.979999999996</v>
      </c>
      <c r="S31" s="15"/>
    </row>
    <row r="32" spans="1:21" ht="37.5" customHeight="1" x14ac:dyDescent="0.25">
      <c r="A32" s="34"/>
      <c r="B32" s="18" t="s">
        <v>33</v>
      </c>
      <c r="C32" s="22">
        <f>SUM('[1]для руководства (2)'!E24)</f>
        <v>120973</v>
      </c>
      <c r="D32" s="22"/>
      <c r="E32" s="22">
        <f>SUM('[1]для руководства (2)'!I24)</f>
        <v>826520.88</v>
      </c>
      <c r="F32" s="22"/>
      <c r="G32" s="22"/>
      <c r="H32" s="22"/>
      <c r="I32" s="22"/>
      <c r="J32" s="22"/>
      <c r="K32" s="22"/>
      <c r="L32" s="22">
        <f>SUM('[1]для руководства (2)'!V24)</f>
        <v>51585.3</v>
      </c>
      <c r="M32" s="22"/>
      <c r="N32" s="22"/>
      <c r="O32" s="22"/>
      <c r="P32" s="22"/>
      <c r="Q32" s="22"/>
      <c r="R32" s="24">
        <f>SUM(C32:Q32)</f>
        <v>999079.18</v>
      </c>
      <c r="S32" s="15"/>
    </row>
    <row r="33" spans="1:19" ht="37.5" customHeight="1" x14ac:dyDescent="0.25">
      <c r="A33" s="34"/>
      <c r="B33" s="18" t="s">
        <v>34</v>
      </c>
      <c r="C33" s="22">
        <f>SUM('[1]для руководства (2)'!E12)</f>
        <v>3007358.53</v>
      </c>
      <c r="D33" s="22"/>
      <c r="E33" s="22">
        <f>SUM('[1]для руководства (2)'!I12)</f>
        <v>2442775.8500000006</v>
      </c>
      <c r="F33" s="22"/>
      <c r="G33" s="22"/>
      <c r="H33" s="22"/>
      <c r="I33" s="22"/>
      <c r="J33" s="22">
        <f>SUM('[1]для руководства (2)'!R12)</f>
        <v>348861.26</v>
      </c>
      <c r="K33" s="22">
        <f>SUM('[1]для руководства (2)'!T12)</f>
        <v>61000</v>
      </c>
      <c r="L33" s="22"/>
      <c r="M33" s="22"/>
      <c r="N33" s="22">
        <f>SUM('[1]для руководства (2)'!AH12)</f>
        <v>15184.52</v>
      </c>
      <c r="O33" s="22"/>
      <c r="P33" s="22"/>
      <c r="Q33" s="22">
        <f>SUM('[1]для руководства (2)'!AN12)</f>
        <v>16078.84</v>
      </c>
      <c r="R33" s="24">
        <f>SUM(C33:Q33)</f>
        <v>5891259</v>
      </c>
      <c r="S33" s="15"/>
    </row>
    <row r="34" spans="1:19" ht="94.5" customHeight="1" x14ac:dyDescent="0.25">
      <c r="A34" s="35"/>
      <c r="B34" s="18" t="s">
        <v>67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>
        <v>739703.13</v>
      </c>
      <c r="P34" s="22"/>
      <c r="Q34" s="22"/>
      <c r="R34" s="24">
        <f>SUM(C34:Q34)</f>
        <v>739703.13</v>
      </c>
      <c r="S34" s="15"/>
    </row>
    <row r="35" spans="1:19" ht="25.5" x14ac:dyDescent="0.25">
      <c r="A35" s="17" t="s">
        <v>57</v>
      </c>
      <c r="B35" s="21" t="s">
        <v>35</v>
      </c>
      <c r="C35" s="22">
        <f>SUM('[1]для руководства (2)'!E103)</f>
        <v>894708.26</v>
      </c>
      <c r="D35" s="22"/>
      <c r="E35" s="22">
        <f>SUM('[1]для руководства (2)'!I103)</f>
        <v>514404.67000000004</v>
      </c>
      <c r="F35" s="22"/>
      <c r="G35" s="22"/>
      <c r="H35" s="22"/>
      <c r="I35" s="22"/>
      <c r="J35" s="22"/>
      <c r="K35" s="22"/>
      <c r="L35" s="22"/>
      <c r="M35" s="22"/>
      <c r="N35" s="22"/>
      <c r="O35" s="22">
        <f>SUM('[1]для руководства (2)'!AJ103)</f>
        <v>10200</v>
      </c>
      <c r="P35" s="22"/>
      <c r="Q35" s="22"/>
      <c r="R35" s="24">
        <f>SUM(C35:Q35)</f>
        <v>1419312.9300000002</v>
      </c>
      <c r="S35" s="15"/>
    </row>
    <row r="36" spans="1:19" ht="25.5" x14ac:dyDescent="0.25">
      <c r="A36" s="17" t="s">
        <v>36</v>
      </c>
      <c r="B36" s="21" t="s">
        <v>35</v>
      </c>
      <c r="C36" s="22">
        <f>SUM('[1]для руководства (2)'!E104)</f>
        <v>797658.83</v>
      </c>
      <c r="D36" s="22"/>
      <c r="E36" s="22">
        <f>SUM('[1]для руководства (2)'!I104)</f>
        <v>404104.68999999994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4">
        <f>SUM(C36:Q36)</f>
        <v>1201763.52</v>
      </c>
      <c r="S36" s="15"/>
    </row>
    <row r="37" spans="1:19" x14ac:dyDescent="0.25">
      <c r="A37" s="3"/>
      <c r="B37" s="13" t="s">
        <v>37</v>
      </c>
      <c r="C37" s="30">
        <f t="shared" ref="C37:Q37" si="0">SUM(C3:C36)</f>
        <v>234646930.77999991</v>
      </c>
      <c r="D37" s="30">
        <f>SUM(D4:D36)</f>
        <v>5700</v>
      </c>
      <c r="E37" s="30">
        <f t="shared" si="0"/>
        <v>111868496.33</v>
      </c>
      <c r="F37" s="30">
        <f t="shared" si="0"/>
        <v>49672</v>
      </c>
      <c r="G37" s="30">
        <f>SUM(G3:G36)</f>
        <v>15775.21</v>
      </c>
      <c r="H37" s="30">
        <f t="shared" si="0"/>
        <v>22200</v>
      </c>
      <c r="I37" s="30">
        <f t="shared" si="0"/>
        <v>3336733.87</v>
      </c>
      <c r="J37" s="30">
        <f t="shared" si="0"/>
        <v>84675212.840000018</v>
      </c>
      <c r="K37" s="30">
        <f t="shared" si="0"/>
        <v>12991645.179999998</v>
      </c>
      <c r="L37" s="30">
        <f t="shared" si="0"/>
        <v>3962312.9800000004</v>
      </c>
      <c r="M37" s="30">
        <f t="shared" si="0"/>
        <v>349275</v>
      </c>
      <c r="N37" s="30">
        <f t="shared" si="0"/>
        <v>1085843.3899999999</v>
      </c>
      <c r="O37" s="30">
        <f>SUM(O3:O36)</f>
        <v>1714197.94</v>
      </c>
      <c r="P37" s="30">
        <f t="shared" si="0"/>
        <v>22647628.59</v>
      </c>
      <c r="Q37" s="30">
        <f t="shared" si="0"/>
        <v>1232412.07</v>
      </c>
      <c r="R37" s="30">
        <f>SUM(R3:R36)</f>
        <v>478604036.18000001</v>
      </c>
      <c r="S37" s="15"/>
    </row>
    <row r="38" spans="1:19" x14ac:dyDescent="0.25">
      <c r="A38" s="6"/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0"/>
    </row>
    <row r="39" spans="1:19" x14ac:dyDescent="0.25">
      <c r="A39" s="7"/>
      <c r="B39" s="7"/>
      <c r="R39" s="10"/>
      <c r="S39" s="15"/>
    </row>
    <row r="40" spans="1:19" x14ac:dyDescent="0.25">
      <c r="R40" s="10"/>
    </row>
    <row r="41" spans="1:19" x14ac:dyDescent="0.25">
      <c r="A41" s="9"/>
      <c r="R41" s="10"/>
    </row>
    <row r="42" spans="1:19" x14ac:dyDescent="0.25">
      <c r="R42" s="11"/>
    </row>
    <row r="43" spans="1:19" x14ac:dyDescent="0.25">
      <c r="R43" s="10"/>
    </row>
    <row r="44" spans="1:19" x14ac:dyDescent="0.25">
      <c r="R44" s="10"/>
    </row>
    <row r="45" spans="1:19" x14ac:dyDescent="0.25">
      <c r="R45" s="10"/>
    </row>
    <row r="47" spans="1:19" x14ac:dyDescent="0.25">
      <c r="R47" s="14"/>
    </row>
    <row r="48" spans="1:19" x14ac:dyDescent="0.25">
      <c r="A48" s="14"/>
      <c r="B48" s="14"/>
      <c r="R48" s="14"/>
    </row>
    <row r="49" spans="1:18" x14ac:dyDescent="0.25">
      <c r="R49" s="14"/>
    </row>
    <row r="50" spans="1:18" x14ac:dyDescent="0.25">
      <c r="A50" s="14"/>
      <c r="B50" s="14"/>
      <c r="R50" s="14"/>
    </row>
    <row r="51" spans="1:18" x14ac:dyDescent="0.25">
      <c r="A51" s="14"/>
      <c r="B51" s="14"/>
      <c r="R51" s="14"/>
    </row>
    <row r="52" spans="1:18" x14ac:dyDescent="0.25">
      <c r="A52" s="14"/>
      <c r="B52" s="14"/>
      <c r="R52" s="14"/>
    </row>
  </sheetData>
  <mergeCells count="9">
    <mergeCell ref="A28:A34"/>
    <mergeCell ref="A24:A25"/>
    <mergeCell ref="A26:A27"/>
    <mergeCell ref="A11:A12"/>
    <mergeCell ref="A14:A17"/>
    <mergeCell ref="A19:A20"/>
    <mergeCell ref="A5:A7"/>
    <mergeCell ref="A1:R1"/>
    <mergeCell ref="A8:A10"/>
  </mergeCells>
  <printOptions horizontalCentered="1" verticalCentered="1"/>
  <pageMargins left="0" right="0" top="0" bottom="0" header="0" footer="0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2025-10-16T13:43:22Z</dcterms:modified>
</cp:coreProperties>
</file>