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35" i="1" l="1"/>
  <c r="C35" i="1"/>
  <c r="M34" i="1"/>
  <c r="D34" i="1"/>
  <c r="C34" i="1"/>
  <c r="P33" i="1"/>
  <c r="O32" i="1"/>
  <c r="L32" i="1"/>
  <c r="I32" i="1"/>
  <c r="D32" i="1"/>
  <c r="C32" i="1"/>
  <c r="O31" i="1"/>
  <c r="K31" i="1"/>
  <c r="D31" i="1"/>
  <c r="C31" i="1"/>
  <c r="D30" i="1"/>
  <c r="C30" i="1"/>
  <c r="L29" i="1"/>
  <c r="D29" i="1"/>
  <c r="C29" i="1"/>
  <c r="L28" i="1"/>
  <c r="D28" i="1"/>
  <c r="C28" i="1"/>
  <c r="L27" i="1"/>
  <c r="D27" i="1"/>
  <c r="C27" i="1"/>
  <c r="P26" i="1"/>
  <c r="O25" i="1"/>
  <c r="M25" i="1"/>
  <c r="L25" i="1"/>
  <c r="K25" i="1"/>
  <c r="F25" i="1"/>
  <c r="D25" i="1"/>
  <c r="C25" i="1"/>
  <c r="M24" i="1"/>
  <c r="H24" i="1"/>
  <c r="N23" i="1"/>
  <c r="L23" i="1"/>
  <c r="I23" i="1"/>
  <c r="G23" i="1"/>
  <c r="D23" i="1"/>
  <c r="C23" i="1"/>
  <c r="J22" i="1"/>
  <c r="D22" i="1"/>
  <c r="C22" i="1"/>
  <c r="O21" i="1"/>
  <c r="L21" i="1"/>
  <c r="K21" i="1"/>
  <c r="D21" i="1"/>
  <c r="C21" i="1"/>
  <c r="L19" i="1"/>
  <c r="K19" i="1"/>
  <c r="J19" i="1"/>
  <c r="I19" i="1"/>
  <c r="D19" i="1"/>
  <c r="C19" i="1"/>
  <c r="N18" i="1"/>
  <c r="D18" i="1"/>
  <c r="C18" i="1"/>
  <c r="L17" i="1"/>
  <c r="K17" i="1"/>
  <c r="J17" i="1"/>
  <c r="D17" i="1"/>
  <c r="C17" i="1"/>
  <c r="I16" i="1"/>
  <c r="D16" i="1"/>
  <c r="C16" i="1"/>
  <c r="L15" i="1"/>
  <c r="D15" i="1"/>
  <c r="C15" i="1"/>
  <c r="L14" i="1"/>
  <c r="K14" i="1"/>
  <c r="I14" i="1"/>
  <c r="D14" i="1"/>
  <c r="C14" i="1"/>
  <c r="J13" i="1"/>
  <c r="D13" i="1"/>
  <c r="C13" i="1"/>
  <c r="I12" i="1"/>
  <c r="P12" i="1" s="1"/>
  <c r="O11" i="1"/>
  <c r="K11" i="1"/>
  <c r="J11" i="1"/>
  <c r="I11" i="1"/>
  <c r="O10" i="1"/>
  <c r="L10" i="1"/>
  <c r="K10" i="1"/>
  <c r="D10" i="1"/>
  <c r="C10" i="1"/>
  <c r="D9" i="1"/>
  <c r="C9" i="1"/>
  <c r="F8" i="1"/>
  <c r="D8" i="1"/>
  <c r="C8" i="1"/>
  <c r="L7" i="1"/>
  <c r="K7" i="1"/>
  <c r="I7" i="1"/>
  <c r="E7" i="1"/>
  <c r="E36" i="1" s="1"/>
  <c r="D7" i="1"/>
  <c r="C7" i="1"/>
  <c r="L6" i="1"/>
  <c r="D6" i="1"/>
  <c r="C6" i="1"/>
  <c r="L5" i="1"/>
  <c r="K5" i="1"/>
  <c r="I5" i="1"/>
  <c r="D5" i="1"/>
  <c r="C5" i="1"/>
  <c r="L4" i="1"/>
  <c r="K4" i="1"/>
  <c r="H4" i="1"/>
  <c r="D4" i="1"/>
  <c r="C4" i="1"/>
  <c r="O3" i="1"/>
  <c r="N3" i="1"/>
  <c r="L3" i="1"/>
  <c r="K3" i="1"/>
  <c r="J3" i="1"/>
  <c r="D3" i="1"/>
  <c r="C3" i="1"/>
  <c r="H36" i="1" l="1"/>
  <c r="P35" i="1"/>
  <c r="L36" i="1"/>
  <c r="P21" i="1"/>
  <c r="F36" i="1"/>
  <c r="P29" i="1"/>
  <c r="P28" i="1"/>
  <c r="J36" i="1"/>
  <c r="P19" i="1"/>
  <c r="P31" i="1"/>
  <c r="O36" i="1"/>
  <c r="P18" i="1"/>
  <c r="P22" i="1"/>
  <c r="P30" i="1"/>
  <c r="M36" i="1"/>
  <c r="P23" i="1"/>
  <c r="G36" i="1"/>
  <c r="K36" i="1"/>
  <c r="N36" i="1"/>
  <c r="P32" i="1"/>
  <c r="P34" i="1"/>
  <c r="P5" i="1"/>
  <c r="P9" i="1"/>
  <c r="P27" i="1"/>
  <c r="P25" i="1"/>
  <c r="P16" i="1"/>
  <c r="P17" i="1"/>
  <c r="P3" i="1"/>
  <c r="D36" i="1"/>
  <c r="I36" i="1"/>
  <c r="P14" i="1"/>
  <c r="P24" i="1"/>
  <c r="P4" i="1"/>
  <c r="P6" i="1"/>
  <c r="P7" i="1"/>
  <c r="P8" i="1"/>
  <c r="P10" i="1"/>
  <c r="P11" i="1"/>
  <c r="P13" i="1"/>
  <c r="P15" i="1"/>
  <c r="P20" i="1"/>
  <c r="C36" i="1"/>
  <c r="P36" i="1" l="1"/>
</calcChain>
</file>

<file path=xl/sharedStrings.xml><?xml version="1.0" encoding="utf-8"?>
<sst xmlns="http://schemas.openxmlformats.org/spreadsheetml/2006/main" count="68" uniqueCount="65">
  <si>
    <t>ОСП</t>
  </si>
  <si>
    <t>подведомственные/направления расходов</t>
  </si>
  <si>
    <t>213 (начисления на заработную плату)</t>
  </si>
  <si>
    <t>221 (связь)</t>
  </si>
  <si>
    <t>223 (коммунальные услуги)</t>
  </si>
  <si>
    <t>224 (аренд плата за польз. имуществом)</t>
  </si>
  <si>
    <t>225 (содерж.имущества)</t>
  </si>
  <si>
    <t>226 (прочие услуги, работы)</t>
  </si>
  <si>
    <t>290 (прочие расходы)</t>
  </si>
  <si>
    <t>340 (приобретение материальных запасов)</t>
  </si>
  <si>
    <t>ИТОГО:</t>
  </si>
  <si>
    <t>Департамент образования (школы)</t>
  </si>
  <si>
    <t>муниципальные бюджетные учреждения</t>
  </si>
  <si>
    <t>Департамент образования (детские сады)</t>
  </si>
  <si>
    <t>МАУ  "СШОР" Город спорта"</t>
  </si>
  <si>
    <t xml:space="preserve">Департамент жилищно-коммунального хозяйства </t>
  </si>
  <si>
    <t>МКУ "Ритуал"</t>
  </si>
  <si>
    <t>МБУ "Прометей"</t>
  </si>
  <si>
    <t>МБУ "Город"</t>
  </si>
  <si>
    <t>Расходы на обновление муниципального автобусного парка</t>
  </si>
  <si>
    <t>Департамент управления делами</t>
  </si>
  <si>
    <t>МКУ "Специалист"</t>
  </si>
  <si>
    <t>Департамент информационной политики и взаимодействия со средствами массовой информации</t>
  </si>
  <si>
    <t>МАУ "Информационный центр "Дзержинские ведомости"</t>
  </si>
  <si>
    <t xml:space="preserve">Департамент градостроительной деятельности, строительства и охраны объектов культурного наследия города Дзержинска </t>
  </si>
  <si>
    <t>МКУ "Градостроительство"</t>
  </si>
  <si>
    <t>МКУ "Строитель"</t>
  </si>
  <si>
    <t>МБУ "Гражданская защита"</t>
  </si>
  <si>
    <t>МБУ "Инженерно-экологическая служба"</t>
  </si>
  <si>
    <t>МАУ "Дирекция управления парками"</t>
  </si>
  <si>
    <t>КУМИ</t>
  </si>
  <si>
    <t>управление муниципальным имуществом</t>
  </si>
  <si>
    <t>МКУ "ДЭМОС"</t>
  </si>
  <si>
    <t>МБУ "ЦО ПБС"</t>
  </si>
  <si>
    <t>МБУ "ЦО ПБС ОУ"</t>
  </si>
  <si>
    <t>непрограммные расходы по обеспечению деятельности</t>
  </si>
  <si>
    <t>КСП</t>
  </si>
  <si>
    <t>ИТОГО</t>
  </si>
  <si>
    <t>260 (Социальное обеспечение)</t>
  </si>
  <si>
    <t>МАУК "ДКХ"</t>
  </si>
  <si>
    <t>310 (приобретение основных средств)</t>
  </si>
  <si>
    <t>МАУ "Бизнес-инкубатор г.Дзержинска"</t>
  </si>
  <si>
    <t xml:space="preserve">Управление культуры, спорта, молодежной политики и спорта </t>
  </si>
  <si>
    <t>Департамент дорожного хозяйства</t>
  </si>
  <si>
    <t>Управление по делам гражданской обороны и чрезвычайным ситуациям</t>
  </si>
  <si>
    <t>Департамент благоустройства экологии и лесного хозяйства</t>
  </si>
  <si>
    <t>МБУ "Городской архив"</t>
  </si>
  <si>
    <t>Департамент финансов</t>
  </si>
  <si>
    <t>211 (заработная плата)</t>
  </si>
  <si>
    <t>МКУ "Городское жилье"</t>
  </si>
  <si>
    <t>Управление муниципального контроля</t>
  </si>
  <si>
    <t>МКУ "АТИ"</t>
  </si>
  <si>
    <t>расходы на содержание аппарата (зарплата с начислениями)</t>
  </si>
  <si>
    <t>расходы за счет субвенции на организацию деятельности КДН</t>
  </si>
  <si>
    <t>расходы за счет субвенции на осуществление деятельности по опеке и попечительству</t>
  </si>
  <si>
    <t>Департамент промышленности, торговли и предпринимательства</t>
  </si>
  <si>
    <t>Городская Дума</t>
  </si>
  <si>
    <t>расходы за счет субвенции на сопровождение аттестации пед. работников</t>
  </si>
  <si>
    <t>222 (транспортные услуги)</t>
  </si>
  <si>
    <t>214(По прочим несоциальным выплатам в натуральной форме)</t>
  </si>
  <si>
    <t>Департамент экономического развития и инвестиций</t>
  </si>
  <si>
    <t>исполнение решений судебных органов</t>
  </si>
  <si>
    <t>Информация о кредиторской задолженности по бюджетной и внебюджетной деятельности по ответственным структурным подразделениям г.Дзержинска на 01.11.2025</t>
  </si>
  <si>
    <t>Прием и обслуживание дегаций, визиты официальных делегаций органов местного самоуправления, участие в выставочно-ярмарочной деятельности,конкурсах,научно-технических конференциях,семинарах,форумах.</t>
  </si>
  <si>
    <t>расходы за счет Резервного фонда администрации города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</si>
</sst>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/>
    </xf>
    <xf numFmtId="4" fontId="0" fillId="0" borderId="0" xfId="0" applyNumberFormat="1" applyFill="1"/>
    <xf numFmtId="4" fontId="2" fillId="0" borderId="4" xfId="0" applyNumberFormat="1" applyFont="1" applyFill="1" applyBorder="1" applyAlignment="1">
      <alignment horizontal="right" vertical="center"/>
    </xf>
    <xf numFmtId="0" fontId="2" fillId="0" borderId="3" xfId="0" applyNumberFormat="1" applyFont="1" applyFill="1" applyBorder="1" applyAlignment="1">
      <alignment horizontal="right" vertical="center"/>
    </xf>
    <xf numFmtId="4" fontId="4" fillId="0" borderId="3" xfId="0" applyNumberFormat="1" applyFont="1" applyBorder="1" applyAlignment="1">
      <alignment horizontal="right"/>
    </xf>
    <xf numFmtId="4" fontId="3" fillId="0" borderId="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4" fontId="4" fillId="0" borderId="0" xfId="0" applyNumberFormat="1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7;%20&#1080;&#1090;&#1086;&#1075;%20&#1089;&#1074;&#1086;&#1076;%20&#1087;&#1086;%20&#1086;&#1089;&#1087;_01.1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_01112025"/>
      <sheetName val="БУ_01112025"/>
      <sheetName val="для руководства (2)"/>
      <sheetName val="Публ"/>
      <sheetName val="Лист1"/>
    </sheetNames>
    <sheetDataSet>
      <sheetData sheetId="0"/>
      <sheetData sheetId="1"/>
      <sheetData sheetId="2">
        <row r="5">
          <cell r="E5">
            <v>81551865.5</v>
          </cell>
          <cell r="I5">
            <v>38224421.539999992</v>
          </cell>
          <cell r="T5">
            <v>259700</v>
          </cell>
          <cell r="V5">
            <v>9631329.7699999996</v>
          </cell>
          <cell r="AH5">
            <v>560250.43000000005</v>
          </cell>
          <cell r="AL5">
            <v>507967.11000000004</v>
          </cell>
          <cell r="AN5">
            <v>95945.600000000006</v>
          </cell>
        </row>
        <row r="12">
          <cell r="E12">
            <v>3428388.77</v>
          </cell>
          <cell r="I12">
            <v>1859349.3900000001</v>
          </cell>
          <cell r="R12">
            <v>233574.16</v>
          </cell>
          <cell r="AH12">
            <v>10598.88</v>
          </cell>
          <cell r="AN12">
            <v>17749.240000000002</v>
          </cell>
        </row>
        <row r="13">
          <cell r="E13">
            <v>54388529.410000004</v>
          </cell>
          <cell r="I13">
            <v>23158688.690000001</v>
          </cell>
          <cell r="P13">
            <v>31561.25</v>
          </cell>
          <cell r="V13">
            <v>12076.15</v>
          </cell>
          <cell r="AH13">
            <v>282638.25</v>
          </cell>
        </row>
        <row r="14">
          <cell r="E14">
            <v>3143472.32</v>
          </cell>
          <cell r="I14">
            <v>1613804</v>
          </cell>
          <cell r="AH14">
            <v>6233.94</v>
          </cell>
        </row>
        <row r="16">
          <cell r="E16">
            <v>2527280.7900000005</v>
          </cell>
          <cell r="I16">
            <v>1322686.23</v>
          </cell>
          <cell r="R16">
            <v>240365.74</v>
          </cell>
          <cell r="V16">
            <v>58775.54</v>
          </cell>
          <cell r="AH16">
            <v>10962.87</v>
          </cell>
        </row>
        <row r="17">
          <cell r="E17">
            <v>34890481.769999996</v>
          </cell>
          <cell r="I17">
            <v>17780325.760000002</v>
          </cell>
          <cell r="J17">
            <v>44700</v>
          </cell>
          <cell r="R17">
            <v>34849434.759999998</v>
          </cell>
          <cell r="V17">
            <v>463700.93999999994</v>
          </cell>
          <cell r="AH17">
            <v>203095.17</v>
          </cell>
        </row>
        <row r="22">
          <cell r="E22">
            <v>663094.54</v>
          </cell>
          <cell r="I22">
            <v>260593.02</v>
          </cell>
          <cell r="L22">
            <v>704</v>
          </cell>
        </row>
        <row r="23">
          <cell r="E23">
            <v>1496334.02</v>
          </cell>
          <cell r="I23">
            <v>549212.64</v>
          </cell>
        </row>
        <row r="24">
          <cell r="E24">
            <v>142726</v>
          </cell>
          <cell r="I24">
            <v>545147.73</v>
          </cell>
          <cell r="V24">
            <v>51585.3</v>
          </cell>
          <cell r="AN24">
            <v>2027</v>
          </cell>
        </row>
        <row r="25">
          <cell r="E25">
            <v>2713054.25</v>
          </cell>
          <cell r="I25">
            <v>1140522.1300000001</v>
          </cell>
          <cell r="V25">
            <v>635095.57999999996</v>
          </cell>
          <cell r="AH25">
            <v>16259.89</v>
          </cell>
          <cell r="AN25">
            <v>74599</v>
          </cell>
        </row>
        <row r="32">
          <cell r="R32">
            <v>3652112.52</v>
          </cell>
        </row>
        <row r="34">
          <cell r="R34">
            <v>35214230.380000003</v>
          </cell>
          <cell r="T34">
            <v>7641454.71</v>
          </cell>
          <cell r="V34">
            <v>94582.2</v>
          </cell>
          <cell r="AN34">
            <v>29768.47</v>
          </cell>
        </row>
        <row r="35">
          <cell r="E35">
            <v>387486.04</v>
          </cell>
          <cell r="I35">
            <v>161795.54</v>
          </cell>
          <cell r="T35">
            <v>1500</v>
          </cell>
        </row>
        <row r="49">
          <cell r="E49">
            <v>1865414.87</v>
          </cell>
          <cell r="I49">
            <v>1223112.24</v>
          </cell>
          <cell r="R49">
            <v>1207182.19</v>
          </cell>
          <cell r="V49">
            <v>318</v>
          </cell>
          <cell r="AH49">
            <v>1925.25</v>
          </cell>
        </row>
        <row r="50">
          <cell r="E50">
            <v>697885.8</v>
          </cell>
          <cell r="I50">
            <v>385860.25</v>
          </cell>
          <cell r="AH50">
            <v>9645.82</v>
          </cell>
        </row>
        <row r="61">
          <cell r="E61">
            <v>848465.33</v>
          </cell>
          <cell r="I61">
            <v>393558.77</v>
          </cell>
          <cell r="R61">
            <v>2168822.61</v>
          </cell>
        </row>
        <row r="69">
          <cell r="E69">
            <v>636476.13</v>
          </cell>
          <cell r="I69">
            <v>287505.03000000003</v>
          </cell>
          <cell r="T69">
            <v>82721.67</v>
          </cell>
          <cell r="V69">
            <v>8800</v>
          </cell>
          <cell r="AH69">
            <v>1953</v>
          </cell>
        </row>
        <row r="70">
          <cell r="E70">
            <v>542679.13</v>
          </cell>
          <cell r="I70">
            <v>203344.66</v>
          </cell>
          <cell r="AL70">
            <v>2349585.94</v>
          </cell>
        </row>
        <row r="71">
          <cell r="E71">
            <v>2398997.77</v>
          </cell>
          <cell r="I71">
            <v>1006230.25</v>
          </cell>
          <cell r="R71">
            <v>779808.89999999991</v>
          </cell>
          <cell r="T71">
            <v>88313.46</v>
          </cell>
          <cell r="V71">
            <v>30436.82</v>
          </cell>
          <cell r="AH71">
            <v>8656.02</v>
          </cell>
        </row>
        <row r="75">
          <cell r="E75">
            <v>1247343.81</v>
          </cell>
          <cell r="I75">
            <v>553585.47000000009</v>
          </cell>
          <cell r="V75">
            <v>1510664.03</v>
          </cell>
          <cell r="AH75">
            <v>1889.61</v>
          </cell>
          <cell r="AN75">
            <v>2210</v>
          </cell>
        </row>
        <row r="83">
          <cell r="E83">
            <v>219203.78</v>
          </cell>
          <cell r="I83">
            <v>130173.68000000001</v>
          </cell>
          <cell r="T83">
            <v>800</v>
          </cell>
        </row>
        <row r="84">
          <cell r="E84">
            <v>1977290.51</v>
          </cell>
          <cell r="I84">
            <v>916335.45000000007</v>
          </cell>
          <cell r="N84">
            <v>2180.1</v>
          </cell>
          <cell r="R84">
            <v>1377519.91</v>
          </cell>
          <cell r="AH84">
            <v>6705.82</v>
          </cell>
          <cell r="AL84">
            <v>6754000</v>
          </cell>
        </row>
        <row r="87">
          <cell r="P87">
            <v>1002327.21</v>
          </cell>
          <cell r="AJ87">
            <v>721228.05999999994</v>
          </cell>
        </row>
        <row r="88">
          <cell r="E88">
            <v>725427.04</v>
          </cell>
          <cell r="I88">
            <v>310379.5</v>
          </cell>
          <cell r="L88">
            <v>363</v>
          </cell>
          <cell r="V88">
            <v>906670.21</v>
          </cell>
          <cell r="AH88">
            <v>8071.71</v>
          </cell>
          <cell r="AJ88">
            <v>11775</v>
          </cell>
          <cell r="AN88">
            <v>859</v>
          </cell>
        </row>
        <row r="91">
          <cell r="E91">
            <v>10710974.550000001</v>
          </cell>
          <cell r="I91">
            <v>6638783.8499999996</v>
          </cell>
          <cell r="AH91">
            <v>55942.69</v>
          </cell>
        </row>
        <row r="92">
          <cell r="E92">
            <v>88427.01</v>
          </cell>
          <cell r="I92">
            <v>44720.38</v>
          </cell>
          <cell r="AH92">
            <v>2213.25</v>
          </cell>
        </row>
        <row r="93">
          <cell r="E93">
            <v>308585.98</v>
          </cell>
          <cell r="I93">
            <v>189252.69</v>
          </cell>
          <cell r="AH93">
            <v>5092.8900000000003</v>
          </cell>
        </row>
        <row r="94">
          <cell r="E94">
            <v>17865.55</v>
          </cell>
          <cell r="I94">
            <v>11086.43</v>
          </cell>
        </row>
        <row r="103">
          <cell r="E103">
            <v>1625179.65</v>
          </cell>
          <cell r="I103">
            <v>750749.83000000007</v>
          </cell>
          <cell r="AJ103">
            <v>9000</v>
          </cell>
        </row>
        <row r="104">
          <cell r="E104">
            <v>925404.84</v>
          </cell>
          <cell r="I104">
            <v>436536.47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zoomScale="75" zoomScaleNormal="75" workbookViewId="0">
      <selection activeCell="P42" sqref="P42"/>
    </sheetView>
  </sheetViews>
  <sheetFormatPr defaultRowHeight="15" x14ac:dyDescent="0.25"/>
  <cols>
    <col min="1" max="1" width="25.42578125" style="8" customWidth="1"/>
    <col min="2" max="2" width="28.7109375" style="8" customWidth="1"/>
    <col min="3" max="3" width="18.140625" style="14" customWidth="1"/>
    <col min="4" max="4" width="18.7109375" style="14" customWidth="1"/>
    <col min="5" max="5" width="16.28515625" style="14" customWidth="1"/>
    <col min="6" max="7" width="12.7109375" style="14" customWidth="1"/>
    <col min="8" max="8" width="14.5703125" style="14" customWidth="1"/>
    <col min="9" max="9" width="19.5703125" style="14" customWidth="1"/>
    <col min="10" max="10" width="14.85546875" style="14" customWidth="1"/>
    <col min="11" max="11" width="16.140625" style="14" customWidth="1"/>
    <col min="12" max="12" width="15.85546875" style="14" customWidth="1"/>
    <col min="13" max="13" width="16.42578125" style="14" customWidth="1"/>
    <col min="14" max="14" width="18.85546875" style="14" customWidth="1"/>
    <col min="15" max="15" width="17.140625" style="14" customWidth="1"/>
    <col min="16" max="16" width="17.140625" style="12" customWidth="1"/>
    <col min="17" max="17" width="38.5703125" style="14" customWidth="1"/>
    <col min="18" max="18" width="13.85546875" style="14" customWidth="1"/>
    <col min="19" max="19" width="10.28515625" style="14" customWidth="1"/>
    <col min="20" max="16384" width="9.140625" style="14"/>
  </cols>
  <sheetData>
    <row r="1" spans="1:17" ht="51.75" customHeight="1" x14ac:dyDescent="0.25">
      <c r="A1" s="43" t="s">
        <v>62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7" s="5" customFormat="1" ht="71.25" x14ac:dyDescent="0.25">
      <c r="A2" s="30" t="s">
        <v>0</v>
      </c>
      <c r="B2" s="17" t="s">
        <v>1</v>
      </c>
      <c r="C2" s="1" t="s">
        <v>48</v>
      </c>
      <c r="D2" s="1" t="s">
        <v>2</v>
      </c>
      <c r="E2" s="1" t="s">
        <v>59</v>
      </c>
      <c r="F2" s="1" t="s">
        <v>3</v>
      </c>
      <c r="G2" s="1" t="s">
        <v>58</v>
      </c>
      <c r="H2" s="2" t="s">
        <v>4</v>
      </c>
      <c r="I2" s="2" t="s">
        <v>5</v>
      </c>
      <c r="J2" s="1" t="s">
        <v>6</v>
      </c>
      <c r="K2" s="1" t="s">
        <v>7</v>
      </c>
      <c r="L2" s="1" t="s">
        <v>38</v>
      </c>
      <c r="M2" s="1" t="s">
        <v>8</v>
      </c>
      <c r="N2" s="1" t="s">
        <v>40</v>
      </c>
      <c r="O2" s="1" t="s">
        <v>9</v>
      </c>
      <c r="P2" s="1" t="s">
        <v>10</v>
      </c>
      <c r="Q2" s="4"/>
    </row>
    <row r="3" spans="1:17" ht="49.5" customHeight="1" x14ac:dyDescent="0.25">
      <c r="A3" s="30" t="s">
        <v>11</v>
      </c>
      <c r="B3" s="18" t="s">
        <v>12</v>
      </c>
      <c r="C3" s="22">
        <f>SUM('[1]для руководства (2)'!E5)</f>
        <v>81551865.5</v>
      </c>
      <c r="D3" s="22">
        <f>SUM('[1]для руководства (2)'!I5)</f>
        <v>38224421.539999992</v>
      </c>
      <c r="E3" s="22"/>
      <c r="F3" s="22"/>
      <c r="G3" s="22"/>
      <c r="H3" s="22"/>
      <c r="I3" s="22"/>
      <c r="J3" s="22">
        <f>SUM('[1]для руководства (2)'!T5)</f>
        <v>259700</v>
      </c>
      <c r="K3" s="22">
        <f>SUM('[1]для руководства (2)'!V5)</f>
        <v>9631329.7699999996</v>
      </c>
      <c r="L3" s="22">
        <f>SUM('[1]для руководства (2)'!AH5)</f>
        <v>560250.43000000005</v>
      </c>
      <c r="N3" s="22">
        <f>SUM('[1]для руководства (2)'!AL5)</f>
        <v>507967.11000000004</v>
      </c>
      <c r="O3" s="22">
        <f>SUM('[1]для руководства (2)'!AN5)</f>
        <v>95945.600000000006</v>
      </c>
      <c r="P3" s="24">
        <f>SUM(C3:O3)</f>
        <v>130831479.94999999</v>
      </c>
      <c r="Q3" s="15"/>
    </row>
    <row r="4" spans="1:17" ht="54" customHeight="1" x14ac:dyDescent="0.25">
      <c r="A4" s="17" t="s">
        <v>13</v>
      </c>
      <c r="B4" s="18" t="s">
        <v>12</v>
      </c>
      <c r="C4" s="22">
        <f>SUM('[1]для руководства (2)'!E13)</f>
        <v>54388529.410000004</v>
      </c>
      <c r="D4" s="22">
        <f>SUM('[1]для руководства (2)'!I13)</f>
        <v>23158688.690000001</v>
      </c>
      <c r="E4" s="22"/>
      <c r="F4" s="22"/>
      <c r="G4" s="22"/>
      <c r="H4" s="22">
        <f>SUM('[1]для руководства (2)'!P13)</f>
        <v>31561.25</v>
      </c>
      <c r="I4" s="22"/>
      <c r="J4" s="22"/>
      <c r="K4" s="22">
        <f>SUM('[1]для руководства (2)'!V13)</f>
        <v>12076.15</v>
      </c>
      <c r="L4" s="22">
        <f>SUM('[1]для руководства (2)'!AH13)</f>
        <v>282638.25</v>
      </c>
      <c r="M4" s="22"/>
      <c r="N4" s="22"/>
      <c r="O4" s="22"/>
      <c r="P4" s="24">
        <f>SUM(C4:O4)</f>
        <v>77873493.750000015</v>
      </c>
      <c r="Q4" s="15"/>
    </row>
    <row r="5" spans="1:17" ht="45.75" customHeight="1" x14ac:dyDescent="0.25">
      <c r="A5" s="40" t="s">
        <v>42</v>
      </c>
      <c r="B5" s="18" t="s">
        <v>14</v>
      </c>
      <c r="C5" s="22">
        <f>SUM('[1]для руководства (2)'!E16)</f>
        <v>2527280.7900000005</v>
      </c>
      <c r="D5" s="22">
        <f>SUM('[1]для руководства (2)'!I16)</f>
        <v>1322686.23</v>
      </c>
      <c r="E5" s="22"/>
      <c r="F5" s="22"/>
      <c r="G5" s="22"/>
      <c r="H5" s="22"/>
      <c r="I5" s="22">
        <f>SUM('[1]для руководства (2)'!R16)</f>
        <v>240365.74</v>
      </c>
      <c r="J5" s="22"/>
      <c r="K5" s="22">
        <f>SUM('[1]для руководства (2)'!V16)</f>
        <v>58775.54</v>
      </c>
      <c r="L5" s="22">
        <f>'[1]для руководства (2)'!AH16</f>
        <v>10962.87</v>
      </c>
      <c r="M5" s="22"/>
      <c r="N5" s="22"/>
      <c r="O5" s="22"/>
      <c r="P5" s="24">
        <f>SUM(C5:O5)</f>
        <v>4160071.1700000009</v>
      </c>
      <c r="Q5" s="15"/>
    </row>
    <row r="6" spans="1:17" ht="45.75" customHeight="1" x14ac:dyDescent="0.25">
      <c r="A6" s="41"/>
      <c r="B6" s="18" t="s">
        <v>39</v>
      </c>
      <c r="C6" s="22">
        <f>SUM('[1]для руководства (2)'!E14)</f>
        <v>3143472.32</v>
      </c>
      <c r="D6" s="22">
        <f>SUM('[1]для руководства (2)'!I14)</f>
        <v>1613804</v>
      </c>
      <c r="E6" s="22"/>
      <c r="F6" s="22"/>
      <c r="G6" s="22"/>
      <c r="H6" s="22"/>
      <c r="I6" s="22"/>
      <c r="J6" s="22"/>
      <c r="K6" s="22"/>
      <c r="L6" s="22">
        <f>'[1]для руководства (2)'!AH14</f>
        <v>6233.94</v>
      </c>
      <c r="M6" s="22"/>
      <c r="N6" s="22"/>
      <c r="O6" s="22"/>
      <c r="P6" s="24">
        <f>SUM(C6:O6)</f>
        <v>4763510.2600000007</v>
      </c>
      <c r="Q6" s="15"/>
    </row>
    <row r="7" spans="1:17" ht="45.75" customHeight="1" x14ac:dyDescent="0.25">
      <c r="A7" s="42"/>
      <c r="B7" s="18" t="s">
        <v>12</v>
      </c>
      <c r="C7" s="22">
        <f>SUM('[1]для руководства (2)'!E17)</f>
        <v>34890481.769999996</v>
      </c>
      <c r="D7" s="22">
        <f>SUM('[1]для руководства (2)'!I17)</f>
        <v>17780325.760000002</v>
      </c>
      <c r="E7" s="22">
        <f>SUM('[1]для руководства (2)'!J17)</f>
        <v>44700</v>
      </c>
      <c r="F7" s="22"/>
      <c r="G7" s="22"/>
      <c r="H7" s="22"/>
      <c r="I7" s="22">
        <f>SUM('[1]для руководства (2)'!R17)</f>
        <v>34849434.759999998</v>
      </c>
      <c r="J7" s="22"/>
      <c r="K7" s="22">
        <f>SUM('[1]для руководства (2)'!V17)</f>
        <v>463700.93999999994</v>
      </c>
      <c r="L7" s="22">
        <f>'[1]для руководства (2)'!AH17</f>
        <v>203095.17</v>
      </c>
      <c r="M7" s="22"/>
      <c r="N7" s="22"/>
      <c r="O7" s="22"/>
      <c r="P7" s="24">
        <f>SUM(C7:O7)</f>
        <v>88231738.399999991</v>
      </c>
      <c r="Q7" s="15"/>
    </row>
    <row r="8" spans="1:17" ht="35.25" customHeight="1" x14ac:dyDescent="0.25">
      <c r="A8" s="35" t="s">
        <v>15</v>
      </c>
      <c r="B8" s="18" t="s">
        <v>16</v>
      </c>
      <c r="C8" s="22">
        <f>SUM('[1]для руководства (2)'!E22)</f>
        <v>663094.54</v>
      </c>
      <c r="D8" s="22">
        <f>SUM('[1]для руководства (2)'!I22)</f>
        <v>260593.02</v>
      </c>
      <c r="E8" s="22"/>
      <c r="F8" s="22">
        <f>SUM('[1]для руководства (2)'!L22)</f>
        <v>704</v>
      </c>
      <c r="G8" s="22"/>
      <c r="H8" s="22"/>
      <c r="I8" s="22"/>
      <c r="J8" s="22"/>
      <c r="K8" s="22"/>
      <c r="L8" s="22"/>
      <c r="M8" s="22"/>
      <c r="N8" s="22"/>
      <c r="O8" s="22"/>
      <c r="P8" s="24">
        <f>SUM(C8:O8)</f>
        <v>924391.56</v>
      </c>
      <c r="Q8" s="15"/>
    </row>
    <row r="9" spans="1:17" ht="26.25" customHeight="1" x14ac:dyDescent="0.25">
      <c r="A9" s="38"/>
      <c r="B9" s="18" t="s">
        <v>49</v>
      </c>
      <c r="C9" s="22">
        <f>SUM('[1]для руководства (2)'!E23)</f>
        <v>1496334.02</v>
      </c>
      <c r="D9" s="22">
        <f>SUM('[1]для руководства (2)'!I23)</f>
        <v>549212.64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4">
        <f>SUM(C9:O9)</f>
        <v>2045546.6600000001</v>
      </c>
      <c r="Q9" s="15"/>
    </row>
    <row r="10" spans="1:17" ht="24" customHeight="1" x14ac:dyDescent="0.25">
      <c r="A10" s="36"/>
      <c r="B10" s="18" t="s">
        <v>17</v>
      </c>
      <c r="C10" s="26">
        <f>SUM('[1]для руководства (2)'!E25)</f>
        <v>2713054.25</v>
      </c>
      <c r="D10" s="22">
        <f>SUM('[1]для руководства (2)'!I25)</f>
        <v>1140522.1300000001</v>
      </c>
      <c r="E10" s="22"/>
      <c r="F10" s="22"/>
      <c r="G10" s="22"/>
      <c r="H10" s="22"/>
      <c r="I10" s="22"/>
      <c r="J10" s="22"/>
      <c r="K10" s="22">
        <f>SUM('[1]для руководства (2)'!V25)</f>
        <v>635095.57999999996</v>
      </c>
      <c r="L10" s="22">
        <f>SUM('[1]для руководства (2)'!AH25)</f>
        <v>16259.89</v>
      </c>
      <c r="M10" s="22"/>
      <c r="N10" s="22"/>
      <c r="O10" s="22">
        <f>SUM('[1]для руководства (2)'!AN25)</f>
        <v>74599</v>
      </c>
      <c r="P10" s="24">
        <f>SUM(C10:O10)</f>
        <v>4579530.8499999996</v>
      </c>
      <c r="Q10" s="15"/>
    </row>
    <row r="11" spans="1:17" ht="30" customHeight="1" x14ac:dyDescent="0.25">
      <c r="A11" s="35" t="s">
        <v>43</v>
      </c>
      <c r="B11" s="20" t="s">
        <v>18</v>
      </c>
      <c r="C11" s="26"/>
      <c r="D11" s="22"/>
      <c r="E11" s="22"/>
      <c r="F11" s="22"/>
      <c r="G11" s="22"/>
      <c r="H11" s="22"/>
      <c r="I11" s="22">
        <f>SUM('[1]для руководства (2)'!R34)</f>
        <v>35214230.380000003</v>
      </c>
      <c r="J11" s="22">
        <f>SUM('[1]для руководства (2)'!T34)</f>
        <v>7641454.71</v>
      </c>
      <c r="K11" s="22">
        <f>SUM('[1]для руководства (2)'!V34)</f>
        <v>94582.2</v>
      </c>
      <c r="L11" s="22"/>
      <c r="M11" s="22"/>
      <c r="N11" s="22"/>
      <c r="O11" s="22">
        <f>SUM('[1]для руководства (2)'!AN34)</f>
        <v>29768.47</v>
      </c>
      <c r="P11" s="24">
        <f>SUM(C11:O11)</f>
        <v>42980035.760000005</v>
      </c>
      <c r="Q11" s="15"/>
    </row>
    <row r="12" spans="1:17" ht="42" customHeight="1" x14ac:dyDescent="0.25">
      <c r="A12" s="37"/>
      <c r="B12" s="18" t="s">
        <v>19</v>
      </c>
      <c r="C12" s="22"/>
      <c r="D12" s="22"/>
      <c r="E12" s="22"/>
      <c r="F12" s="22"/>
      <c r="G12" s="22"/>
      <c r="H12" s="22"/>
      <c r="I12" s="22">
        <f>SUM('[1]для руководства (2)'!R32)</f>
        <v>3652112.52</v>
      </c>
      <c r="J12" s="22"/>
      <c r="K12" s="22"/>
      <c r="L12" s="22"/>
      <c r="M12" s="22"/>
      <c r="N12" s="22"/>
      <c r="O12" s="22"/>
      <c r="P12" s="24">
        <f>SUM(C12:O12)</f>
        <v>3652112.52</v>
      </c>
      <c r="Q12" s="15"/>
    </row>
    <row r="13" spans="1:17" ht="56.25" customHeight="1" x14ac:dyDescent="0.25">
      <c r="A13" s="17" t="s">
        <v>50</v>
      </c>
      <c r="B13" s="19" t="s">
        <v>51</v>
      </c>
      <c r="C13" s="22">
        <f>SUM('[1]для руководства (2)'!E35)</f>
        <v>387486.04</v>
      </c>
      <c r="D13" s="22">
        <f>SUM('[1]для руководства (2)'!I35)</f>
        <v>161795.54</v>
      </c>
      <c r="E13" s="22"/>
      <c r="F13" s="22"/>
      <c r="G13" s="22"/>
      <c r="H13" s="22"/>
      <c r="I13" s="22"/>
      <c r="J13" s="22">
        <f>SUM('[1]для руководства (2)'!T35)</f>
        <v>1500</v>
      </c>
      <c r="K13" s="22"/>
      <c r="L13" s="22"/>
      <c r="M13" s="22"/>
      <c r="N13" s="22"/>
      <c r="O13" s="22"/>
      <c r="P13" s="24">
        <f>SUM(C13:O13)</f>
        <v>550781.57999999996</v>
      </c>
      <c r="Q13" s="15"/>
    </row>
    <row r="14" spans="1:17" ht="23.25" customHeight="1" x14ac:dyDescent="0.25">
      <c r="A14" s="35" t="s">
        <v>20</v>
      </c>
      <c r="B14" s="18" t="s">
        <v>21</v>
      </c>
      <c r="C14" s="22">
        <f>SUM('[1]для руководства (2)'!E49)</f>
        <v>1865414.87</v>
      </c>
      <c r="D14" s="22">
        <f>SUM('[1]для руководства (2)'!I49)</f>
        <v>1223112.24</v>
      </c>
      <c r="E14" s="22"/>
      <c r="F14" s="22"/>
      <c r="G14" s="22"/>
      <c r="H14" s="22"/>
      <c r="I14" s="22">
        <f>SUM('[1]для руководства (2)'!R49)</f>
        <v>1207182.19</v>
      </c>
      <c r="J14" s="22"/>
      <c r="K14" s="22">
        <f>SUM('[1]для руководства (2)'!V49)</f>
        <v>318</v>
      </c>
      <c r="L14" s="22">
        <f>SUM('[1]для руководства (2)'!AH49)</f>
        <v>1925.25</v>
      </c>
      <c r="M14" s="22"/>
      <c r="N14" s="22"/>
      <c r="O14" s="22"/>
      <c r="P14" s="24">
        <f>SUM(C14:O14)</f>
        <v>4297952.5500000007</v>
      </c>
      <c r="Q14" s="15"/>
    </row>
    <row r="15" spans="1:17" ht="30" customHeight="1" x14ac:dyDescent="0.25">
      <c r="A15" s="36"/>
      <c r="B15" s="18" t="s">
        <v>46</v>
      </c>
      <c r="C15" s="22">
        <f>SUM('[1]для руководства (2)'!E50)</f>
        <v>697885.8</v>
      </c>
      <c r="D15" s="22">
        <f>SUM('[1]для руководства (2)'!I50)</f>
        <v>385860.25</v>
      </c>
      <c r="E15" s="22"/>
      <c r="F15" s="22"/>
      <c r="G15" s="22"/>
      <c r="H15" s="22"/>
      <c r="I15" s="22"/>
      <c r="J15" s="22"/>
      <c r="K15" s="23"/>
      <c r="L15" s="22">
        <f>SUM('[1]для руководства (2)'!AH50)</f>
        <v>9645.82</v>
      </c>
      <c r="M15" s="22"/>
      <c r="N15" s="22"/>
      <c r="O15" s="22"/>
      <c r="P15" s="24">
        <f>SUM(C15:O15)</f>
        <v>1093391.8700000001</v>
      </c>
      <c r="Q15" s="15"/>
    </row>
    <row r="16" spans="1:17" ht="106.5" customHeight="1" x14ac:dyDescent="0.25">
      <c r="A16" s="31" t="s">
        <v>22</v>
      </c>
      <c r="B16" s="18" t="s">
        <v>23</v>
      </c>
      <c r="C16" s="22">
        <f>SUM('[1]для руководства (2)'!E61)</f>
        <v>848465.33</v>
      </c>
      <c r="D16" s="22">
        <f>SUM('[1]для руководства (2)'!I61)</f>
        <v>393558.77</v>
      </c>
      <c r="E16" s="22"/>
      <c r="F16" s="22"/>
      <c r="G16" s="22"/>
      <c r="H16" s="22"/>
      <c r="I16" s="22">
        <f>SUM('[1]для руководства (2)'!R61)</f>
        <v>2168822.61</v>
      </c>
      <c r="J16" s="22"/>
      <c r="K16" s="22"/>
      <c r="L16" s="22"/>
      <c r="M16" s="22"/>
      <c r="N16" s="22"/>
      <c r="O16" s="22"/>
      <c r="P16" s="24">
        <f>SUM(C16:O16)</f>
        <v>3410846.71</v>
      </c>
      <c r="Q16" s="15"/>
    </row>
    <row r="17" spans="1:19" ht="63.75" customHeight="1" x14ac:dyDescent="0.25">
      <c r="A17" s="35" t="s">
        <v>24</v>
      </c>
      <c r="B17" s="18" t="s">
        <v>25</v>
      </c>
      <c r="C17" s="22">
        <f>SUM('[1]для руководства (2)'!E69)</f>
        <v>636476.13</v>
      </c>
      <c r="D17" s="22">
        <f>SUM('[1]для руководства (2)'!I69)</f>
        <v>287505.03000000003</v>
      </c>
      <c r="E17" s="22"/>
      <c r="F17" s="22"/>
      <c r="G17" s="22"/>
      <c r="H17" s="22"/>
      <c r="I17" s="22"/>
      <c r="J17" s="22">
        <f>SUM('[1]для руководства (2)'!T69)</f>
        <v>82721.67</v>
      </c>
      <c r="K17" s="22">
        <f>SUM('[1]для руководства (2)'!V69)</f>
        <v>8800</v>
      </c>
      <c r="L17" s="22">
        <f>SUM('[1]для руководства (2)'!AH69)</f>
        <v>1953</v>
      </c>
      <c r="M17" s="22"/>
      <c r="N17" s="22"/>
      <c r="O17" s="22"/>
      <c r="P17" s="24">
        <f>SUM(C17:O17)</f>
        <v>1017455.8300000001</v>
      </c>
      <c r="Q17" s="15"/>
      <c r="R17" s="15"/>
      <c r="S17" s="16"/>
    </row>
    <row r="18" spans="1:19" ht="92.25" customHeight="1" x14ac:dyDescent="0.25">
      <c r="A18" s="39"/>
      <c r="B18" s="18" t="s">
        <v>26</v>
      </c>
      <c r="C18" s="22">
        <f>SUM('[1]для руководства (2)'!E70)</f>
        <v>542679.13</v>
      </c>
      <c r="D18" s="22">
        <f>SUM('[1]для руководства (2)'!I70)</f>
        <v>203344.66</v>
      </c>
      <c r="E18" s="22"/>
      <c r="F18" s="22"/>
      <c r="G18" s="22"/>
      <c r="H18" s="22"/>
      <c r="I18" s="22"/>
      <c r="J18" s="22"/>
      <c r="K18" s="22"/>
      <c r="L18" s="22"/>
      <c r="M18" s="22"/>
      <c r="N18" s="22">
        <f>SUM('[1]для руководства (2)'!AL70)</f>
        <v>2349585.94</v>
      </c>
      <c r="O18" s="22"/>
      <c r="P18" s="24">
        <f>SUM(C18:O18)</f>
        <v>3095609.73</v>
      </c>
      <c r="Q18" s="15"/>
    </row>
    <row r="19" spans="1:19" ht="93.75" customHeight="1" x14ac:dyDescent="0.25">
      <c r="A19" s="31" t="s">
        <v>44</v>
      </c>
      <c r="B19" s="18" t="s">
        <v>27</v>
      </c>
      <c r="C19" s="22">
        <f>SUM('[1]для руководства (2)'!E71)</f>
        <v>2398997.77</v>
      </c>
      <c r="D19" s="22">
        <f>SUM('[1]для руководства (2)'!I71)</f>
        <v>1006230.25</v>
      </c>
      <c r="E19" s="22"/>
      <c r="F19" s="22"/>
      <c r="G19" s="22"/>
      <c r="H19" s="22"/>
      <c r="I19" s="22">
        <f>SUM('[1]для руководства (2)'!R71)</f>
        <v>779808.89999999991</v>
      </c>
      <c r="J19" s="22">
        <f>SUM('[1]для руководства (2)'!T71)</f>
        <v>88313.46</v>
      </c>
      <c r="K19" s="22">
        <f>SUM('[1]для руководства (2)'!V71)</f>
        <v>30436.82</v>
      </c>
      <c r="L19" s="22">
        <f>SUM('[1]для руководства (2)'!AH71)</f>
        <v>8656.02</v>
      </c>
      <c r="M19" s="22"/>
      <c r="N19" s="22"/>
      <c r="O19" s="22"/>
      <c r="P19" s="24">
        <f>SUM(C19:O19)</f>
        <v>4312443.22</v>
      </c>
      <c r="Q19" s="15"/>
    </row>
    <row r="20" spans="1:19" ht="113.25" customHeight="1" x14ac:dyDescent="0.25">
      <c r="A20" s="17" t="s">
        <v>60</v>
      </c>
      <c r="B20" s="18" t="s">
        <v>63</v>
      </c>
      <c r="C20" s="22"/>
      <c r="D20" s="22"/>
      <c r="E20" s="22"/>
      <c r="F20" s="22"/>
      <c r="G20" s="22"/>
      <c r="H20" s="22"/>
      <c r="I20" s="22"/>
      <c r="J20" s="22"/>
      <c r="K20" s="45">
        <v>700000</v>
      </c>
      <c r="L20" s="22"/>
      <c r="M20" s="22"/>
      <c r="N20" s="22"/>
      <c r="O20" s="22"/>
      <c r="P20" s="24">
        <f>SUM(C20:O20)</f>
        <v>700000</v>
      </c>
      <c r="Q20" s="15"/>
    </row>
    <row r="21" spans="1:19" ht="63.75" customHeight="1" x14ac:dyDescent="0.25">
      <c r="A21" s="31" t="s">
        <v>45</v>
      </c>
      <c r="B21" s="18" t="s">
        <v>28</v>
      </c>
      <c r="C21" s="22">
        <f>SUM('[1]для руководства (2)'!E75)</f>
        <v>1247343.81</v>
      </c>
      <c r="D21" s="22">
        <f>SUM('[1]для руководства (2)'!I75)</f>
        <v>553585.47000000009</v>
      </c>
      <c r="E21" s="22"/>
      <c r="F21" s="22"/>
      <c r="G21" s="22"/>
      <c r="H21" s="22"/>
      <c r="I21" s="22"/>
      <c r="J21" s="22"/>
      <c r="K21" s="22">
        <f>SUM('[1]для руководства (2)'!V75)</f>
        <v>1510664.03</v>
      </c>
      <c r="L21" s="22">
        <f>SUM('[1]для руководства (2)'!AH75)</f>
        <v>1889.61</v>
      </c>
      <c r="M21" s="22"/>
      <c r="N21" s="22"/>
      <c r="O21" s="22">
        <f>SUM('[1]для руководства (2)'!AN75)</f>
        <v>2210</v>
      </c>
      <c r="P21" s="24">
        <f>SUM(C21:O21)</f>
        <v>3315692.9200000004</v>
      </c>
      <c r="Q21" s="15"/>
    </row>
    <row r="22" spans="1:19" ht="27.75" customHeight="1" x14ac:dyDescent="0.25">
      <c r="A22" s="32" t="s">
        <v>55</v>
      </c>
      <c r="B22" s="18" t="s">
        <v>41</v>
      </c>
      <c r="C22" s="22">
        <f>SUM('[1]для руководства (2)'!E83)</f>
        <v>219203.78</v>
      </c>
      <c r="D22" s="22">
        <f>SUM('[1]для руководства (2)'!I83)</f>
        <v>130173.68000000001</v>
      </c>
      <c r="E22" s="22"/>
      <c r="F22" s="22"/>
      <c r="G22" s="22"/>
      <c r="H22" s="22"/>
      <c r="I22" s="22"/>
      <c r="J22" s="22">
        <f>SUM('[1]для руководства (2)'!T83)</f>
        <v>800</v>
      </c>
      <c r="K22" s="22"/>
      <c r="L22" s="22"/>
      <c r="M22" s="22"/>
      <c r="N22" s="22"/>
      <c r="O22" s="22"/>
      <c r="P22" s="24">
        <f>SUM(C22:O22)</f>
        <v>350177.46</v>
      </c>
      <c r="Q22" s="15"/>
    </row>
    <row r="23" spans="1:19" ht="55.5" customHeight="1" x14ac:dyDescent="0.25">
      <c r="A23" s="34"/>
      <c r="B23" s="18" t="s">
        <v>29</v>
      </c>
      <c r="C23" s="26">
        <f>SUM('[1]для руководства (2)'!E84)</f>
        <v>1977290.51</v>
      </c>
      <c r="D23" s="22">
        <f>SUM('[1]для руководства (2)'!I84)</f>
        <v>916335.45000000007</v>
      </c>
      <c r="E23" s="22"/>
      <c r="F23" s="22"/>
      <c r="G23" s="22">
        <f>SUM('[1]для руководства (2)'!N84)</f>
        <v>2180.1</v>
      </c>
      <c r="H23" s="22"/>
      <c r="I23" s="22">
        <f>SUM('[1]для руководства (2)'!R84)</f>
        <v>1377519.91</v>
      </c>
      <c r="J23" s="22"/>
      <c r="K23" s="22"/>
      <c r="L23" s="22">
        <f>SUM('[1]для руководства (2)'!AH84)</f>
        <v>6705.82</v>
      </c>
      <c r="M23" s="22"/>
      <c r="N23" s="22">
        <f>SUM('[1]для руководства (2)'!AL84)</f>
        <v>6754000</v>
      </c>
      <c r="O23" s="22"/>
      <c r="P23" s="24">
        <f>SUM(C23:O23)</f>
        <v>11034031.789999999</v>
      </c>
      <c r="Q23" s="15"/>
    </row>
    <row r="24" spans="1:19" ht="25.5" x14ac:dyDescent="0.25">
      <c r="A24" s="35" t="s">
        <v>30</v>
      </c>
      <c r="B24" s="18" t="s">
        <v>31</v>
      </c>
      <c r="C24" s="22"/>
      <c r="D24" s="22"/>
      <c r="E24" s="22"/>
      <c r="F24" s="22"/>
      <c r="G24" s="22"/>
      <c r="H24" s="22">
        <f>SUM('[1]для руководства (2)'!P87)</f>
        <v>1002327.21</v>
      </c>
      <c r="I24" s="22"/>
      <c r="J24" s="22"/>
      <c r="K24" s="22"/>
      <c r="L24" s="27"/>
      <c r="M24" s="22">
        <f>SUM('[1]для руководства (2)'!AJ87)</f>
        <v>721228.05999999994</v>
      </c>
      <c r="N24" s="22"/>
      <c r="O24" s="22"/>
      <c r="P24" s="24">
        <f>SUM(C24:O24)</f>
        <v>1723555.27</v>
      </c>
      <c r="Q24" s="15"/>
    </row>
    <row r="25" spans="1:19" ht="17.25" customHeight="1" x14ac:dyDescent="0.25">
      <c r="A25" s="38"/>
      <c r="B25" s="18" t="s">
        <v>32</v>
      </c>
      <c r="C25" s="22">
        <f>SUM('[1]для руководства (2)'!E88)</f>
        <v>725427.04</v>
      </c>
      <c r="D25" s="22">
        <f>SUM('[1]для руководства (2)'!I88)</f>
        <v>310379.5</v>
      </c>
      <c r="E25" s="22"/>
      <c r="F25" s="22">
        <f>SUM('[1]для руководства (2)'!L88)</f>
        <v>363</v>
      </c>
      <c r="G25" s="22"/>
      <c r="H25" s="22"/>
      <c r="I25" s="22"/>
      <c r="J25" s="22"/>
      <c r="K25" s="22">
        <f>SUM('[1]для руководства (2)'!V88)</f>
        <v>906670.21</v>
      </c>
      <c r="L25" s="22">
        <f>SUM('[1]для руководства (2)'!AH88)</f>
        <v>8071.71</v>
      </c>
      <c r="M25" s="22">
        <f>SUM('[1]для руководства (2)'!AJ88)</f>
        <v>11775</v>
      </c>
      <c r="N25" s="22"/>
      <c r="O25" s="22">
        <f>SUM('[1]для руководства (2)'!AN88)</f>
        <v>859</v>
      </c>
      <c r="P25" s="24">
        <f>SUM(C25:O25)</f>
        <v>1963545.46</v>
      </c>
      <c r="Q25" s="15"/>
    </row>
    <row r="26" spans="1:19" ht="36" customHeight="1" x14ac:dyDescent="0.25">
      <c r="A26" s="36"/>
      <c r="B26" s="18" t="s">
        <v>64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  <c r="O26" s="22"/>
      <c r="P26" s="24">
        <f>SUM(C26:O26)</f>
        <v>0</v>
      </c>
      <c r="Q26" s="15"/>
    </row>
    <row r="27" spans="1:19" ht="37.5" customHeight="1" x14ac:dyDescent="0.25">
      <c r="A27" s="32" t="s">
        <v>47</v>
      </c>
      <c r="B27" s="18" t="s">
        <v>52</v>
      </c>
      <c r="C27" s="22">
        <f>SUM('[1]для руководства (2)'!E91)</f>
        <v>10710974.550000001</v>
      </c>
      <c r="D27" s="22">
        <f>SUM('[1]для руководства (2)'!I91)</f>
        <v>6638783.8499999996</v>
      </c>
      <c r="E27" s="22"/>
      <c r="F27" s="22"/>
      <c r="G27" s="22"/>
      <c r="H27" s="22"/>
      <c r="I27" s="22"/>
      <c r="J27" s="22"/>
      <c r="K27" s="25"/>
      <c r="L27" s="22">
        <f>SUM('[1]для руководства (2)'!AH91)</f>
        <v>55942.69</v>
      </c>
      <c r="M27" s="22"/>
      <c r="N27" s="22"/>
      <c r="O27" s="22"/>
      <c r="P27" s="24">
        <f>SUM(C27:O27)</f>
        <v>17405701.09</v>
      </c>
      <c r="Q27" s="15"/>
    </row>
    <row r="28" spans="1:19" ht="37.5" customHeight="1" x14ac:dyDescent="0.25">
      <c r="A28" s="33"/>
      <c r="B28" s="18" t="s">
        <v>53</v>
      </c>
      <c r="C28" s="22">
        <f>SUM('[1]для руководства (2)'!E92)</f>
        <v>88427.01</v>
      </c>
      <c r="D28" s="22">
        <f>SUM('[1]для руководства (2)'!I92)</f>
        <v>44720.38</v>
      </c>
      <c r="E28" s="22"/>
      <c r="F28" s="22"/>
      <c r="G28" s="22"/>
      <c r="H28" s="22"/>
      <c r="I28" s="22"/>
      <c r="J28" s="22"/>
      <c r="K28" s="22"/>
      <c r="L28" s="22">
        <f>SUM('[1]для руководства (2)'!AH92)</f>
        <v>2213.25</v>
      </c>
      <c r="M28" s="22"/>
      <c r="N28" s="25"/>
      <c r="O28" s="22"/>
      <c r="P28" s="24">
        <f>SUM(C28:O28)</f>
        <v>135360.63999999998</v>
      </c>
      <c r="Q28" s="15"/>
    </row>
    <row r="29" spans="1:19" ht="37.5" customHeight="1" x14ac:dyDescent="0.25">
      <c r="A29" s="33"/>
      <c r="B29" s="18" t="s">
        <v>54</v>
      </c>
      <c r="C29" s="22">
        <f>SUM('[1]для руководства (2)'!E93)</f>
        <v>308585.98</v>
      </c>
      <c r="D29" s="22">
        <f>SUM('[1]для руководства (2)'!I93)</f>
        <v>189252.69</v>
      </c>
      <c r="E29" s="22"/>
      <c r="F29" s="22"/>
      <c r="G29" s="22"/>
      <c r="H29" s="22"/>
      <c r="I29" s="22"/>
      <c r="J29" s="22"/>
      <c r="K29" s="22"/>
      <c r="L29" s="22">
        <f>SUM('[1]для руководства (2)'!AH93)</f>
        <v>5092.8900000000003</v>
      </c>
      <c r="M29" s="22"/>
      <c r="N29" s="22"/>
      <c r="O29" s="22"/>
      <c r="P29" s="24">
        <f>SUM(C29:O29)</f>
        <v>502931.56</v>
      </c>
      <c r="Q29" s="15"/>
    </row>
    <row r="30" spans="1:19" ht="37.5" customHeight="1" x14ac:dyDescent="0.25">
      <c r="A30" s="33"/>
      <c r="B30" s="18" t="s">
        <v>57</v>
      </c>
      <c r="C30" s="22">
        <f>SUM('[1]для руководства (2)'!E94)</f>
        <v>17865.55</v>
      </c>
      <c r="D30" s="22">
        <f>SUM('[1]для руководства (2)'!I94)</f>
        <v>11086.43</v>
      </c>
      <c r="E30" s="22"/>
      <c r="F30" s="22"/>
      <c r="G30" s="22"/>
      <c r="H30" s="22"/>
      <c r="I30" s="22"/>
      <c r="J30" s="22"/>
      <c r="K30" s="28"/>
      <c r="L30" s="22"/>
      <c r="M30" s="22"/>
      <c r="N30" s="22"/>
      <c r="O30" s="22"/>
      <c r="P30" s="24">
        <f>SUM(C30:O30)</f>
        <v>28951.98</v>
      </c>
      <c r="Q30" s="15"/>
    </row>
    <row r="31" spans="1:19" ht="37.5" customHeight="1" x14ac:dyDescent="0.25">
      <c r="A31" s="33"/>
      <c r="B31" s="18" t="s">
        <v>33</v>
      </c>
      <c r="C31" s="22">
        <f>SUM('[1]для руководства (2)'!E24)</f>
        <v>142726</v>
      </c>
      <c r="D31" s="22">
        <f>SUM('[1]для руководства (2)'!I24)</f>
        <v>545147.73</v>
      </c>
      <c r="E31" s="22"/>
      <c r="F31" s="22"/>
      <c r="G31" s="22"/>
      <c r="H31" s="22"/>
      <c r="I31" s="22"/>
      <c r="J31" s="22"/>
      <c r="K31" s="22">
        <f>SUM('[1]для руководства (2)'!V24)</f>
        <v>51585.3</v>
      </c>
      <c r="L31" s="22"/>
      <c r="M31" s="22"/>
      <c r="N31" s="22"/>
      <c r="O31" s="22">
        <f>SUM('[1]для руководства (2)'!AN24)</f>
        <v>2027</v>
      </c>
      <c r="P31" s="24">
        <f>SUM(C31:O31)</f>
        <v>741486.03</v>
      </c>
      <c r="Q31" s="15"/>
    </row>
    <row r="32" spans="1:19" ht="37.5" customHeight="1" x14ac:dyDescent="0.25">
      <c r="A32" s="33"/>
      <c r="B32" s="18" t="s">
        <v>34</v>
      </c>
      <c r="C32" s="22">
        <f>SUM('[1]для руководства (2)'!E12)</f>
        <v>3428388.77</v>
      </c>
      <c r="D32" s="22">
        <f>SUM('[1]для руководства (2)'!I12)</f>
        <v>1859349.3900000001</v>
      </c>
      <c r="E32" s="22"/>
      <c r="F32" s="22"/>
      <c r="G32" s="22"/>
      <c r="H32" s="22"/>
      <c r="I32" s="22">
        <f>SUM('[1]для руководства (2)'!R12)</f>
        <v>233574.16</v>
      </c>
      <c r="J32" s="22"/>
      <c r="K32" s="22"/>
      <c r="L32" s="22">
        <f>SUM('[1]для руководства (2)'!AH12)</f>
        <v>10598.88</v>
      </c>
      <c r="M32" s="22"/>
      <c r="N32" s="22"/>
      <c r="O32" s="22">
        <f>SUM('[1]для руководства (2)'!AN12)</f>
        <v>17749.240000000002</v>
      </c>
      <c r="P32" s="24">
        <f>SUM(C32:O32)</f>
        <v>5549660.4400000004</v>
      </c>
      <c r="Q32" s="15"/>
    </row>
    <row r="33" spans="1:17" ht="94.5" customHeight="1" x14ac:dyDescent="0.25">
      <c r="A33" s="34"/>
      <c r="B33" s="18" t="s">
        <v>61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>
        <v>9965.64</v>
      </c>
      <c r="N33" s="22"/>
      <c r="O33" s="22"/>
      <c r="P33" s="24">
        <f>SUM(C33:O33)</f>
        <v>9965.64</v>
      </c>
      <c r="Q33" s="15"/>
    </row>
    <row r="34" spans="1:17" ht="25.5" x14ac:dyDescent="0.25">
      <c r="A34" s="17" t="s">
        <v>56</v>
      </c>
      <c r="B34" s="21" t="s">
        <v>35</v>
      </c>
      <c r="C34" s="22">
        <f>SUM('[1]для руководства (2)'!E103)</f>
        <v>1625179.65</v>
      </c>
      <c r="D34" s="22">
        <f>SUM('[1]для руководства (2)'!I103)</f>
        <v>750749.83000000007</v>
      </c>
      <c r="E34" s="22"/>
      <c r="F34" s="22"/>
      <c r="G34" s="22"/>
      <c r="H34" s="22"/>
      <c r="I34" s="22"/>
      <c r="J34" s="22"/>
      <c r="K34" s="22"/>
      <c r="L34" s="22"/>
      <c r="M34" s="22">
        <f>SUM('[1]для руководства (2)'!AJ103)</f>
        <v>9000</v>
      </c>
      <c r="N34" s="22"/>
      <c r="O34" s="22"/>
      <c r="P34" s="24">
        <f>SUM(C34:O34)</f>
        <v>2384929.48</v>
      </c>
      <c r="Q34" s="15"/>
    </row>
    <row r="35" spans="1:17" ht="25.5" x14ac:dyDescent="0.25">
      <c r="A35" s="17" t="s">
        <v>36</v>
      </c>
      <c r="B35" s="21" t="s">
        <v>35</v>
      </c>
      <c r="C35" s="22">
        <f>SUM('[1]для руководства (2)'!E104)</f>
        <v>925404.84</v>
      </c>
      <c r="D35" s="22">
        <f>SUM('[1]для руководства (2)'!I104)</f>
        <v>436536.47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4">
        <f>SUM(C35:O35)</f>
        <v>1361941.31</v>
      </c>
      <c r="Q35" s="15"/>
    </row>
    <row r="36" spans="1:17" x14ac:dyDescent="0.25">
      <c r="A36" s="3"/>
      <c r="B36" s="13" t="s">
        <v>37</v>
      </c>
      <c r="C36" s="29">
        <f>SUM(C3:C35)</f>
        <v>210168335.16</v>
      </c>
      <c r="D36" s="29">
        <f>SUM(D3:D35)</f>
        <v>100097761.61999997</v>
      </c>
      <c r="E36" s="29">
        <f>SUM(E3:E35)</f>
        <v>44700</v>
      </c>
      <c r="F36" s="29">
        <f>SUM(F3:F35)</f>
        <v>1067</v>
      </c>
      <c r="G36" s="29">
        <f>SUM(G3:G35)</f>
        <v>2180.1</v>
      </c>
      <c r="H36" s="29">
        <f>SUM(H3:H35)</f>
        <v>1033888.46</v>
      </c>
      <c r="I36" s="29">
        <f>SUM(I3:I35)</f>
        <v>79723051.169999987</v>
      </c>
      <c r="J36" s="29">
        <f>SUM(J3:J35)</f>
        <v>8074489.8399999999</v>
      </c>
      <c r="K36" s="29">
        <f>SUM(K3:K35)</f>
        <v>14104034.539999999</v>
      </c>
      <c r="L36" s="29">
        <f>SUM(L3:L35)</f>
        <v>1192135.4899999998</v>
      </c>
      <c r="M36" s="29">
        <f>SUM(M4:M35)</f>
        <v>751968.7</v>
      </c>
      <c r="N36" s="29">
        <f>SUM(N3:N35)</f>
        <v>9611553.0500000007</v>
      </c>
      <c r="O36" s="29">
        <f>SUM(O3:O35)</f>
        <v>223158.31</v>
      </c>
      <c r="P36" s="29">
        <f>SUM(P3:P35)</f>
        <v>425028323.43999994</v>
      </c>
      <c r="Q36" s="15"/>
    </row>
    <row r="37" spans="1:17" x14ac:dyDescent="0.25">
      <c r="A37" s="6"/>
      <c r="B37" s="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0"/>
    </row>
    <row r="38" spans="1:17" x14ac:dyDescent="0.25">
      <c r="A38" s="7"/>
      <c r="B38" s="7"/>
      <c r="P38" s="10"/>
      <c r="Q38" s="15"/>
    </row>
    <row r="39" spans="1:17" x14ac:dyDescent="0.25">
      <c r="P39" s="10"/>
    </row>
    <row r="40" spans="1:17" x14ac:dyDescent="0.25">
      <c r="A40" s="9"/>
      <c r="P40" s="10"/>
    </row>
    <row r="41" spans="1:17" x14ac:dyDescent="0.25">
      <c r="P41" s="11"/>
    </row>
    <row r="42" spans="1:17" x14ac:dyDescent="0.25">
      <c r="P42" s="10"/>
    </row>
    <row r="43" spans="1:17" x14ac:dyDescent="0.25">
      <c r="P43" s="10"/>
    </row>
    <row r="44" spans="1:17" x14ac:dyDescent="0.25">
      <c r="P44" s="10"/>
    </row>
    <row r="46" spans="1:17" x14ac:dyDescent="0.25">
      <c r="P46" s="14"/>
    </row>
    <row r="47" spans="1:17" x14ac:dyDescent="0.25">
      <c r="A47" s="14"/>
      <c r="B47" s="14"/>
      <c r="P47" s="14"/>
    </row>
    <row r="48" spans="1:17" x14ac:dyDescent="0.25">
      <c r="P48" s="14"/>
    </row>
    <row r="49" spans="1:16" x14ac:dyDescent="0.25">
      <c r="A49" s="14"/>
      <c r="B49" s="14"/>
      <c r="P49" s="14"/>
    </row>
    <row r="50" spans="1:16" x14ac:dyDescent="0.25">
      <c r="A50" s="14"/>
      <c r="B50" s="14"/>
      <c r="P50" s="14"/>
    </row>
    <row r="51" spans="1:16" x14ac:dyDescent="0.25">
      <c r="A51" s="14"/>
      <c r="B51" s="14"/>
      <c r="P51" s="14"/>
    </row>
  </sheetData>
  <mergeCells count="9">
    <mergeCell ref="A27:A33"/>
    <mergeCell ref="A22:A23"/>
    <mergeCell ref="A24:A26"/>
    <mergeCell ref="A11:A12"/>
    <mergeCell ref="A14:A15"/>
    <mergeCell ref="A17:A18"/>
    <mergeCell ref="A5:A7"/>
    <mergeCell ref="A8:A10"/>
    <mergeCell ref="A1:P1"/>
  </mergeCells>
  <printOptions horizontalCentered="1" verticalCentered="1"/>
  <pageMargins left="0" right="0" top="0" bottom="0" header="0" footer="0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2025-11-12T09:04:40Z</dcterms:modified>
</cp:coreProperties>
</file>