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5" i="1" l="1"/>
  <c r="D35" i="1"/>
  <c r="E32" i="1"/>
  <c r="D32" i="1"/>
  <c r="L31" i="1"/>
  <c r="E31" i="1"/>
  <c r="D31" i="1"/>
  <c r="E30" i="1"/>
  <c r="D30" i="1"/>
  <c r="E29" i="1"/>
  <c r="D29" i="1"/>
  <c r="E28" i="1"/>
  <c r="D28" i="1"/>
  <c r="E27" i="1"/>
  <c r="D27" i="1"/>
  <c r="N26" i="1"/>
  <c r="L26" i="1"/>
  <c r="E26" i="1"/>
  <c r="D26" i="1"/>
  <c r="O25" i="1"/>
  <c r="K25" i="1"/>
  <c r="I25" i="1"/>
  <c r="Q24" i="1"/>
  <c r="P24" i="1"/>
  <c r="N24" i="1"/>
  <c r="L24" i="1"/>
  <c r="J24" i="1"/>
  <c r="E24" i="1"/>
  <c r="D24" i="1"/>
  <c r="L23" i="1"/>
  <c r="E23" i="1"/>
  <c r="D23" i="1"/>
  <c r="Q22" i="1"/>
  <c r="O22" i="1"/>
  <c r="N22" i="1"/>
  <c r="L22" i="1"/>
  <c r="I22" i="1"/>
  <c r="G22" i="1"/>
  <c r="E22" i="1"/>
  <c r="D22" i="1"/>
  <c r="R21" i="1"/>
  <c r="P20" i="1"/>
  <c r="O20" i="1"/>
  <c r="N20" i="1"/>
  <c r="L20" i="1"/>
  <c r="K20" i="1"/>
  <c r="J20" i="1"/>
  <c r="I20" i="1"/>
  <c r="E20" i="1"/>
  <c r="D20" i="1"/>
  <c r="E19" i="1"/>
  <c r="D19" i="1"/>
  <c r="N18" i="1"/>
  <c r="L18" i="1"/>
  <c r="I18" i="1"/>
  <c r="E18" i="1"/>
  <c r="D18" i="1"/>
  <c r="N17" i="1"/>
  <c r="J17" i="1"/>
  <c r="E17" i="1"/>
  <c r="D17" i="1"/>
  <c r="N15" i="1"/>
  <c r="E15" i="1"/>
  <c r="D15" i="1"/>
  <c r="O14" i="1"/>
  <c r="N14" i="1"/>
  <c r="K14" i="1"/>
  <c r="J14" i="1"/>
  <c r="E14" i="1"/>
  <c r="D14" i="1"/>
  <c r="E13" i="1"/>
  <c r="D13" i="1"/>
  <c r="R12" i="1"/>
  <c r="Q11" i="1"/>
  <c r="L11" i="1"/>
  <c r="K11" i="1"/>
  <c r="J11" i="1"/>
  <c r="I11" i="1"/>
  <c r="Q10" i="1"/>
  <c r="O10" i="1"/>
  <c r="N10" i="1"/>
  <c r="L10" i="1"/>
  <c r="I10" i="1"/>
  <c r="G10" i="1"/>
  <c r="E10" i="1"/>
  <c r="D10" i="1"/>
  <c r="Q9" i="1"/>
  <c r="O9" i="1"/>
  <c r="N9" i="1"/>
  <c r="K9" i="1"/>
  <c r="E9" i="1"/>
  <c r="D9" i="1"/>
  <c r="L8" i="1"/>
  <c r="I8" i="1"/>
  <c r="E8" i="1"/>
  <c r="D8" i="1"/>
  <c r="P7" i="1"/>
  <c r="N7" i="1"/>
  <c r="L7" i="1"/>
  <c r="J7" i="1"/>
  <c r="F7" i="1"/>
  <c r="F36" i="1" s="1"/>
  <c r="E7" i="1"/>
  <c r="D7" i="1"/>
  <c r="N6" i="1"/>
  <c r="E6" i="1"/>
  <c r="D6" i="1"/>
  <c r="N5" i="1"/>
  <c r="M5" i="1"/>
  <c r="L5" i="1"/>
  <c r="J5" i="1"/>
  <c r="E5" i="1"/>
  <c r="D5" i="1"/>
  <c r="P4" i="1"/>
  <c r="N4" i="1"/>
  <c r="L4" i="1"/>
  <c r="K4" i="1"/>
  <c r="I4" i="1"/>
  <c r="E4" i="1"/>
  <c r="D4" i="1"/>
  <c r="Q3" i="1"/>
  <c r="P3" i="1"/>
  <c r="N3" i="1"/>
  <c r="L3" i="1"/>
  <c r="I3" i="1"/>
  <c r="E3" i="1"/>
  <c r="D3" i="1"/>
  <c r="I36" i="1" l="1"/>
  <c r="R19" i="1"/>
  <c r="R20" i="1"/>
  <c r="R23" i="1"/>
  <c r="R30" i="1"/>
  <c r="R33" i="1"/>
  <c r="R35" i="1"/>
  <c r="D36" i="1"/>
  <c r="R32" i="1"/>
  <c r="E36" i="1"/>
  <c r="R14" i="1"/>
  <c r="Q36" i="1"/>
  <c r="R9" i="1"/>
  <c r="R27" i="1"/>
  <c r="R8" i="1"/>
  <c r="R13" i="1"/>
  <c r="R15" i="1"/>
  <c r="G36" i="1"/>
  <c r="K36" i="1"/>
  <c r="N36" i="1"/>
  <c r="R4" i="1"/>
  <c r="R5" i="1"/>
  <c r="R10" i="1"/>
  <c r="R11" i="1"/>
  <c r="R17" i="1"/>
  <c r="R18" i="1"/>
  <c r="R24" i="1"/>
  <c r="R25" i="1"/>
  <c r="R29" i="1"/>
  <c r="J36" i="1"/>
  <c r="R6" i="1"/>
  <c r="H36" i="1"/>
  <c r="L36" i="1"/>
  <c r="P36" i="1"/>
  <c r="O36" i="1"/>
  <c r="R16" i="1"/>
  <c r="R22" i="1"/>
  <c r="R28" i="1"/>
  <c r="R34" i="1"/>
  <c r="R31" i="1"/>
  <c r="M36" i="1"/>
  <c r="R7" i="1"/>
  <c r="R26" i="1"/>
  <c r="R3" i="1"/>
  <c r="R36" i="1" l="1"/>
</calcChain>
</file>

<file path=xl/sharedStrings.xml><?xml version="1.0" encoding="utf-8"?>
<sst xmlns="http://schemas.openxmlformats.org/spreadsheetml/2006/main" count="68" uniqueCount="65">
  <si>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</si>
  <si>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</si>
  <si>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</si>
  <si>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</si>
  <si>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</si>
  <si>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</si>
  <si>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</si>
  <si>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</si>
  <si>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</si>
  <si>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</si>
  <si>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</si>
  <si>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</si>
  <si>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</si>
  <si>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</si>
  <si>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</si>
  <si>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</si>
  <si>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</si>
  <si>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</si>
  <si>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</si>
  <si>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</si>
  <si>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</si>
  <si>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</si>
  <si>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</si>
  <si>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</si>
  <si>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</si>
  <si>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</si>
  <si>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</si>
  <si>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</si>
  <si>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</si>
  <si>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</si>
  <si>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</si>
  <si>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</si>
  <si>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</si>
  <si>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</si>
  <si>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</si>
  <si>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</si>
  <si>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</si>
  <si>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</si>
  <si>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МАУК "ДКХ"</t>
  </si>
  <si>
    <t>310 (приобретение основных средств)</t>
  </si>
  <si>
    <t>МАУ "Бизнес-инкубатор г.Дзержинска"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</si>
  <si>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</si>
  <si>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</si>
  <si>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</si>
  <si>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</si>
  <si>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</si>
  <si>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</si>
  <si>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</si>
  <si>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</si>
  <si>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</si>
  <si>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</si>
  <si>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</si>
  <si>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</si>
  <si>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</si>
  <si>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</si>
  <si>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</si>
  <si>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 xml:space="preserve">Управление культуры, спорта, молодежной политики и спорта </t>
  </si>
  <si>
    <t>228 (Услуги ,работы  для целей капитальных вложений)</t>
  </si>
  <si>
    <t>МБУ "ЦО ПБС УКМПиС"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</si>
  <si>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01.02.2026</t>
  </si>
  <si>
    <t>214(По прочим несоциальным выплатам в натуральной форме)</t>
  </si>
  <si>
    <t>222 (транспортные услуги)</t>
  </si>
  <si>
    <t>260 (Социальное обеспечение)</t>
  </si>
  <si>
    <t>Расходы по мероприятиям "Материально-техническое обеспечение деятельности народных дружин</t>
  </si>
  <si>
    <t>Расходы на организацию видеонаблюдения,мониторинга ситуаций и системы контроля доступа на объектах общеобразовательных и детских дошкольных  учреждений г.о.г.Дзержинск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</si>
</sst>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0" fillId="0" borderId="3" xfId="0" applyNumberFormat="1" applyFill="1" applyBorder="1"/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0" fillId="0" borderId="3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022026"/>
      <sheetName val="БУ_01022026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75453986.840000004</v>
          </cell>
          <cell r="I5">
            <v>38140881.630000003</v>
          </cell>
          <cell r="P5">
            <v>3085559.7300000014</v>
          </cell>
          <cell r="V5">
            <v>2609234.0799999996</v>
          </cell>
          <cell r="AH5">
            <v>729619.78</v>
          </cell>
          <cell r="AL5">
            <v>783185.58000000007</v>
          </cell>
          <cell r="AN5">
            <v>9385.66</v>
          </cell>
        </row>
        <row r="12">
          <cell r="E12">
            <v>492963</v>
          </cell>
          <cell r="I12">
            <v>1855109.4</v>
          </cell>
        </row>
        <row r="13">
          <cell r="E13">
            <v>50159932.319999985</v>
          </cell>
          <cell r="I13">
            <v>25553109.109999992</v>
          </cell>
          <cell r="P13">
            <v>6337538.8299999991</v>
          </cell>
          <cell r="T13">
            <v>789631.5900000002</v>
          </cell>
          <cell r="V13">
            <v>733627.43</v>
          </cell>
          <cell r="AH13">
            <v>417570.62</v>
          </cell>
          <cell r="AL13">
            <v>937.17000000000007</v>
          </cell>
        </row>
        <row r="14">
          <cell r="E14">
            <v>4867317.2</v>
          </cell>
          <cell r="I14">
            <v>1899071.97</v>
          </cell>
          <cell r="AH14">
            <v>22574.91</v>
          </cell>
        </row>
        <row r="16">
          <cell r="E16">
            <v>3607616.66</v>
          </cell>
          <cell r="I16">
            <v>1372009.0699999998</v>
          </cell>
          <cell r="R16">
            <v>146639.07</v>
          </cell>
          <cell r="V16">
            <v>54713.29</v>
          </cell>
          <cell r="Z16">
            <v>162978.66</v>
          </cell>
          <cell r="AH16">
            <v>13922.73</v>
          </cell>
        </row>
        <row r="17">
          <cell r="E17">
            <v>52054293.739999995</v>
          </cell>
          <cell r="I17">
            <v>20432139.870000005</v>
          </cell>
          <cell r="J17">
            <v>62908</v>
          </cell>
          <cell r="R17">
            <v>32823685.079999998</v>
          </cell>
          <cell r="V17">
            <v>607994.00999999989</v>
          </cell>
          <cell r="AH17">
            <v>204614.11</v>
          </cell>
          <cell r="AL17">
            <v>4320.59</v>
          </cell>
        </row>
        <row r="22">
          <cell r="E22">
            <v>679963.04</v>
          </cell>
          <cell r="I22">
            <v>261539.6</v>
          </cell>
          <cell r="P22">
            <v>11807.55</v>
          </cell>
          <cell r="V22">
            <v>1590</v>
          </cell>
        </row>
        <row r="23">
          <cell r="E23">
            <v>1094300.33</v>
          </cell>
          <cell r="I23">
            <v>408873.57</v>
          </cell>
          <cell r="T23">
            <v>1601.39</v>
          </cell>
          <cell r="AH23">
            <v>29596.38</v>
          </cell>
          <cell r="AJ23">
            <v>23000</v>
          </cell>
          <cell r="AN23">
            <v>9665.61</v>
          </cell>
        </row>
        <row r="24">
          <cell r="E24">
            <v>179488</v>
          </cell>
          <cell r="I24">
            <v>519867.46</v>
          </cell>
          <cell r="V24">
            <v>70441.8</v>
          </cell>
        </row>
        <row r="25">
          <cell r="E25">
            <v>3332987.13</v>
          </cell>
          <cell r="I25">
            <v>1233130.31</v>
          </cell>
          <cell r="L25">
            <v>16273.33</v>
          </cell>
          <cell r="P25">
            <v>172642.17</v>
          </cell>
          <cell r="V25">
            <v>29327.22</v>
          </cell>
          <cell r="AH25">
            <v>1816.97</v>
          </cell>
          <cell r="AJ25">
            <v>47124</v>
          </cell>
          <cell r="AN25">
            <v>341136.49</v>
          </cell>
        </row>
        <row r="34">
          <cell r="P34">
            <v>255973.71999999997</v>
          </cell>
          <cell r="R34">
            <v>32569155.219999999</v>
          </cell>
          <cell r="T34">
            <v>2738801.74</v>
          </cell>
          <cell r="V34">
            <v>337238.77</v>
          </cell>
          <cell r="AN34">
            <v>1229249.3500000001</v>
          </cell>
        </row>
        <row r="35">
          <cell r="E35">
            <v>282525.26</v>
          </cell>
          <cell r="I35">
            <v>130648.99</v>
          </cell>
        </row>
        <row r="49">
          <cell r="E49">
            <v>2782083.81</v>
          </cell>
          <cell r="I49">
            <v>1174057.1299999999</v>
          </cell>
          <cell r="R49">
            <v>659893.77999999991</v>
          </cell>
          <cell r="T49">
            <v>35000</v>
          </cell>
          <cell r="AH49">
            <v>12436.59</v>
          </cell>
          <cell r="AJ49">
            <v>157437</v>
          </cell>
        </row>
        <row r="50">
          <cell r="E50">
            <v>918076.92</v>
          </cell>
          <cell r="I50">
            <v>382285.01</v>
          </cell>
          <cell r="AH50">
            <v>20958.12</v>
          </cell>
        </row>
        <row r="61">
          <cell r="E61">
            <v>1106413.44</v>
          </cell>
          <cell r="I61">
            <v>426000.38</v>
          </cell>
          <cell r="R61">
            <v>2023325.46</v>
          </cell>
          <cell r="AH61">
            <v>8145.32</v>
          </cell>
        </row>
        <row r="69">
          <cell r="E69">
            <v>773801.5</v>
          </cell>
          <cell r="I69">
            <v>313181.15999999997</v>
          </cell>
          <cell r="P69">
            <v>16319.43</v>
          </cell>
          <cell r="V69">
            <v>1296.01</v>
          </cell>
          <cell r="AH69">
            <v>4783.1099999999997</v>
          </cell>
        </row>
        <row r="70">
          <cell r="E70">
            <v>493499.33</v>
          </cell>
          <cell r="I70">
            <v>176618.23999999999</v>
          </cell>
        </row>
        <row r="71">
          <cell r="E71">
            <v>2754712.0900000003</v>
          </cell>
          <cell r="I71">
            <v>1179789.52</v>
          </cell>
          <cell r="P71">
            <v>52071.12</v>
          </cell>
          <cell r="R71">
            <v>1771873.46</v>
          </cell>
          <cell r="T71">
            <v>88585.919999999998</v>
          </cell>
          <cell r="V71">
            <v>6494.4</v>
          </cell>
          <cell r="AH71">
            <v>17504.28</v>
          </cell>
          <cell r="AJ71">
            <v>16665</v>
          </cell>
          <cell r="AL71">
            <v>329000</v>
          </cell>
        </row>
        <row r="75">
          <cell r="E75">
            <v>1527835.72</v>
          </cell>
          <cell r="I75">
            <v>544997.04</v>
          </cell>
          <cell r="L75">
            <v>1395</v>
          </cell>
          <cell r="P75">
            <v>62408.469999999994</v>
          </cell>
          <cell r="V75">
            <v>28000</v>
          </cell>
          <cell r="AH75">
            <v>9231.5400000000009</v>
          </cell>
          <cell r="AJ75">
            <v>300848</v>
          </cell>
          <cell r="AN75">
            <v>89281.73</v>
          </cell>
        </row>
        <row r="83">
          <cell r="E83">
            <v>285634.15000000002</v>
          </cell>
          <cell r="I83">
            <v>111638.98</v>
          </cell>
          <cell r="V83">
            <v>2121</v>
          </cell>
        </row>
        <row r="84">
          <cell r="E84">
            <v>2873622.79</v>
          </cell>
          <cell r="I84">
            <v>1101299.58</v>
          </cell>
          <cell r="R84">
            <v>1218574.8999999999</v>
          </cell>
          <cell r="V84">
            <v>9508.5</v>
          </cell>
          <cell r="AH84">
            <v>5672.39</v>
          </cell>
          <cell r="AL84">
            <v>4254000</v>
          </cell>
          <cell r="AN84">
            <v>72413.27</v>
          </cell>
        </row>
        <row r="87">
          <cell r="P87">
            <v>410853.45999999996</v>
          </cell>
          <cell r="T87">
            <v>706563.48</v>
          </cell>
          <cell r="AJ87">
            <v>846243.22</v>
          </cell>
        </row>
        <row r="88">
          <cell r="E88">
            <v>768772.02</v>
          </cell>
          <cell r="I88">
            <v>283316.40000000002</v>
          </cell>
          <cell r="V88">
            <v>342142.93</v>
          </cell>
          <cell r="AH88">
            <v>12570.96</v>
          </cell>
        </row>
        <row r="91">
          <cell r="E91">
            <v>1972126</v>
          </cell>
          <cell r="I91">
            <v>6450529.1699999999</v>
          </cell>
        </row>
        <row r="92">
          <cell r="E92">
            <v>17091</v>
          </cell>
          <cell r="I92">
            <v>51110.44</v>
          </cell>
        </row>
        <row r="93">
          <cell r="E93">
            <v>44251</v>
          </cell>
          <cell r="I93">
            <v>144671.82999999999</v>
          </cell>
        </row>
        <row r="94">
          <cell r="E94">
            <v>1037</v>
          </cell>
          <cell r="I94">
            <v>4768.55</v>
          </cell>
        </row>
        <row r="104">
          <cell r="E104">
            <v>338847.89</v>
          </cell>
          <cell r="I104">
            <v>197414.2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zoomScale="75" zoomScaleNormal="75" workbookViewId="0">
      <selection activeCell="J12" sqref="J12"/>
    </sheetView>
  </sheetViews>
  <sheetFormatPr defaultRowHeight="15" x14ac:dyDescent="0.25"/>
  <cols>
    <col min="1" max="1" width="4.42578125" style="14" customWidth="1"/>
    <col min="2" max="2" width="25.42578125" style="8" customWidth="1"/>
    <col min="3" max="3" width="28.7109375" style="8" customWidth="1"/>
    <col min="4" max="4" width="18.140625" style="14" customWidth="1"/>
    <col min="5" max="6" width="18.7109375" style="14" customWidth="1"/>
    <col min="7" max="8" width="12.7109375" style="14" customWidth="1"/>
    <col min="9" max="9" width="14.5703125" style="14" customWidth="1"/>
    <col min="10" max="10" width="19.5703125" style="14" customWidth="1"/>
    <col min="11" max="11" width="14.85546875" style="14" customWidth="1"/>
    <col min="12" max="13" width="16.140625" style="14" customWidth="1"/>
    <col min="14" max="14" width="15.85546875" style="14" customWidth="1"/>
    <col min="15" max="15" width="19.7109375" style="14" customWidth="1"/>
    <col min="16" max="16" width="18.85546875" style="14" customWidth="1"/>
    <col min="17" max="17" width="17.140625" style="14" customWidth="1"/>
    <col min="18" max="18" width="17.140625" style="12" customWidth="1"/>
    <col min="19" max="19" width="38.5703125" style="14" customWidth="1"/>
    <col min="20" max="20" width="13.85546875" style="14" customWidth="1"/>
    <col min="21" max="21" width="10.28515625" style="14" customWidth="1"/>
    <col min="22" max="16384" width="9.140625" style="14"/>
  </cols>
  <sheetData>
    <row r="1" spans="1:19" ht="51.75" customHeight="1" x14ac:dyDescent="0.25">
      <c r="B1" s="40" t="s">
        <v>59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s="5" customFormat="1" ht="71.25" x14ac:dyDescent="0.25">
      <c r="A2" s="42"/>
      <c r="B2" s="28" t="s">
        <v>0</v>
      </c>
      <c r="C2" s="17" t="s">
        <v>1</v>
      </c>
      <c r="D2" s="1" t="s">
        <v>46</v>
      </c>
      <c r="E2" s="1" t="s">
        <v>2</v>
      </c>
      <c r="F2" s="1" t="s">
        <v>60</v>
      </c>
      <c r="G2" s="1" t="s">
        <v>3</v>
      </c>
      <c r="H2" s="1" t="s">
        <v>61</v>
      </c>
      <c r="I2" s="2" t="s">
        <v>4</v>
      </c>
      <c r="J2" s="2" t="s">
        <v>5</v>
      </c>
      <c r="K2" s="1" t="s">
        <v>6</v>
      </c>
      <c r="L2" s="1" t="s">
        <v>7</v>
      </c>
      <c r="M2" s="1" t="s">
        <v>57</v>
      </c>
      <c r="N2" s="1" t="s">
        <v>62</v>
      </c>
      <c r="O2" s="1" t="s">
        <v>8</v>
      </c>
      <c r="P2" s="1" t="s">
        <v>39</v>
      </c>
      <c r="Q2" s="1" t="s">
        <v>9</v>
      </c>
      <c r="R2" s="1" t="s">
        <v>10</v>
      </c>
      <c r="S2" s="4"/>
    </row>
    <row r="3" spans="1:19" ht="49.5" customHeight="1" x14ac:dyDescent="0.25">
      <c r="A3" s="43">
        <v>9</v>
      </c>
      <c r="B3" s="28" t="s">
        <v>11</v>
      </c>
      <c r="C3" s="18" t="s">
        <v>12</v>
      </c>
      <c r="D3" s="22">
        <f>SUM('[1]для руководства (2)'!E5)</f>
        <v>75453986.840000004</v>
      </c>
      <c r="E3" s="22">
        <f>SUM('[1]для руководства (2)'!I5)</f>
        <v>38140881.630000003</v>
      </c>
      <c r="F3" s="22"/>
      <c r="G3" s="22"/>
      <c r="H3" s="22"/>
      <c r="I3" s="22">
        <f>SUM('[1]для руководства (2)'!P5)</f>
        <v>3085559.7300000014</v>
      </c>
      <c r="J3" s="22"/>
      <c r="K3" s="22"/>
      <c r="L3" s="22">
        <f>SUM('[1]для руководства (2)'!V5)</f>
        <v>2609234.0799999996</v>
      </c>
      <c r="M3" s="22"/>
      <c r="N3" s="22">
        <f>SUM('[1]для руководства (2)'!AH5)</f>
        <v>729619.78</v>
      </c>
      <c r="P3" s="22">
        <f>SUM('[1]для руководства (2)'!AL5)</f>
        <v>783185.58000000007</v>
      </c>
      <c r="Q3" s="22">
        <f>SUM('[1]для руководства (2)'!AN5)</f>
        <v>9385.66</v>
      </c>
      <c r="R3" s="24">
        <f>SUM(D3:Q3)</f>
        <v>120811853.3</v>
      </c>
      <c r="S3" s="15"/>
    </row>
    <row r="4" spans="1:19" ht="54" customHeight="1" x14ac:dyDescent="0.25">
      <c r="A4" s="45"/>
      <c r="B4" s="17" t="s">
        <v>13</v>
      </c>
      <c r="C4" s="18" t="s">
        <v>12</v>
      </c>
      <c r="D4" s="22">
        <f>SUM('[1]для руководства (2)'!E13)</f>
        <v>50159932.319999985</v>
      </c>
      <c r="E4" s="22">
        <f>SUM('[1]для руководства (2)'!I13)</f>
        <v>25553109.109999992</v>
      </c>
      <c r="F4" s="22"/>
      <c r="G4" s="22"/>
      <c r="H4" s="22"/>
      <c r="I4" s="22">
        <f>SUM('[1]для руководства (2)'!P13)</f>
        <v>6337538.8299999991</v>
      </c>
      <c r="J4" s="22"/>
      <c r="K4" s="22">
        <f>SUM('[1]для руководства (2)'!T13)</f>
        <v>789631.5900000002</v>
      </c>
      <c r="L4" s="22">
        <f>SUM('[1]для руководства (2)'!V13)</f>
        <v>733627.43</v>
      </c>
      <c r="M4" s="22"/>
      <c r="N4" s="22">
        <f>SUM('[1]для руководства (2)'!AH13)</f>
        <v>417570.62</v>
      </c>
      <c r="O4" s="22"/>
      <c r="P4" s="22">
        <f>SUM('[1]для руководства (2)'!AL13)</f>
        <v>937.17000000000007</v>
      </c>
      <c r="Q4" s="22"/>
      <c r="R4" s="24">
        <f>SUM(D4:Q4)</f>
        <v>83992347.069999993</v>
      </c>
      <c r="S4" s="15"/>
    </row>
    <row r="5" spans="1:19" ht="45.75" customHeight="1" x14ac:dyDescent="0.25">
      <c r="A5" s="46"/>
      <c r="B5" s="37" t="s">
        <v>56</v>
      </c>
      <c r="C5" s="18" t="s">
        <v>14</v>
      </c>
      <c r="D5" s="22">
        <f>SUM('[1]для руководства (2)'!E16)</f>
        <v>3607616.66</v>
      </c>
      <c r="E5" s="22">
        <f>SUM('[1]для руководства (2)'!I16)</f>
        <v>1372009.0699999998</v>
      </c>
      <c r="F5" s="22"/>
      <c r="G5" s="22"/>
      <c r="H5" s="22"/>
      <c r="I5" s="22"/>
      <c r="J5" s="22">
        <f>SUM('[1]для руководства (2)'!R16)</f>
        <v>146639.07</v>
      </c>
      <c r="K5" s="22"/>
      <c r="L5" s="22">
        <f>SUM('[1]для руководства (2)'!V16)</f>
        <v>54713.29</v>
      </c>
      <c r="M5" s="22">
        <f>SUM('[1]для руководства (2)'!Z16)</f>
        <v>162978.66</v>
      </c>
      <c r="N5" s="22">
        <f>'[1]для руководства (2)'!AH16</f>
        <v>13922.73</v>
      </c>
      <c r="O5" s="22"/>
      <c r="P5" s="22"/>
      <c r="Q5" s="22"/>
      <c r="R5" s="24">
        <f>SUM(D5:Q5)</f>
        <v>5357879.4800000014</v>
      </c>
      <c r="S5" s="15"/>
    </row>
    <row r="6" spans="1:19" ht="45.75" customHeight="1" x14ac:dyDescent="0.25">
      <c r="A6" s="46">
        <v>8</v>
      </c>
      <c r="B6" s="38"/>
      <c r="C6" s="18" t="s">
        <v>38</v>
      </c>
      <c r="D6" s="22">
        <f>SUM('[1]для руководства (2)'!E14)</f>
        <v>4867317.2</v>
      </c>
      <c r="E6" s="22">
        <f>SUM('[1]для руководства (2)'!I14)</f>
        <v>1899071.97</v>
      </c>
      <c r="F6" s="22"/>
      <c r="G6" s="22"/>
      <c r="H6" s="22"/>
      <c r="I6" s="22"/>
      <c r="J6" s="22"/>
      <c r="K6" s="22"/>
      <c r="L6" s="22"/>
      <c r="M6" s="22"/>
      <c r="N6" s="22">
        <f>'[1]для руководства (2)'!AH14</f>
        <v>22574.91</v>
      </c>
      <c r="O6" s="22"/>
      <c r="P6" s="22"/>
      <c r="Q6" s="22"/>
      <c r="R6" s="24">
        <f>SUM(D6:Q6)</f>
        <v>6788964.0800000001</v>
      </c>
      <c r="S6" s="15"/>
    </row>
    <row r="7" spans="1:19" ht="45.75" customHeight="1" x14ac:dyDescent="0.25">
      <c r="A7" s="46"/>
      <c r="B7" s="39"/>
      <c r="C7" s="18" t="s">
        <v>12</v>
      </c>
      <c r="D7" s="22">
        <f>SUM('[1]для руководства (2)'!E17)</f>
        <v>52054293.739999995</v>
      </c>
      <c r="E7" s="22">
        <f>SUM('[1]для руководства (2)'!I17)</f>
        <v>20432139.870000005</v>
      </c>
      <c r="F7" s="22">
        <f>SUM('[1]для руководства (2)'!J17)</f>
        <v>62908</v>
      </c>
      <c r="G7" s="22"/>
      <c r="H7" s="22"/>
      <c r="I7" s="22"/>
      <c r="J7" s="22">
        <f>SUM('[1]для руководства (2)'!R17)</f>
        <v>32823685.079999998</v>
      </c>
      <c r="K7" s="22"/>
      <c r="L7" s="22">
        <f>SUM('[1]для руководства (2)'!V17)</f>
        <v>607994.00999999989</v>
      </c>
      <c r="M7" s="22"/>
      <c r="N7" s="22">
        <f>'[1]для руководства (2)'!AH17</f>
        <v>204614.11</v>
      </c>
      <c r="O7" s="22"/>
      <c r="P7" s="22">
        <f>SUM('[1]для руководства (2)'!AL17)</f>
        <v>4320.59</v>
      </c>
      <c r="Q7" s="22"/>
      <c r="R7" s="24">
        <f>SUM(D7:Q7)</f>
        <v>106189955.40000001</v>
      </c>
      <c r="S7" s="15"/>
    </row>
    <row r="8" spans="1:19" ht="35.25" customHeight="1" x14ac:dyDescent="0.25">
      <c r="A8" s="47">
        <v>6</v>
      </c>
      <c r="B8" s="30" t="s">
        <v>15</v>
      </c>
      <c r="C8" s="18" t="s">
        <v>16</v>
      </c>
      <c r="D8" s="22">
        <f>SUM('[1]для руководства (2)'!E22)</f>
        <v>679963.04</v>
      </c>
      <c r="E8" s="22">
        <f>SUM('[1]для руководства (2)'!I22)</f>
        <v>261539.6</v>
      </c>
      <c r="F8" s="22"/>
      <c r="G8" s="22"/>
      <c r="H8" s="22"/>
      <c r="I8" s="22">
        <f>SUM('[1]для руководства (2)'!P22)</f>
        <v>11807.55</v>
      </c>
      <c r="J8" s="22"/>
      <c r="K8" s="22"/>
      <c r="L8" s="22">
        <f>SUM('[1]для руководства (2)'!V22)</f>
        <v>1590</v>
      </c>
      <c r="M8" s="22"/>
      <c r="N8" s="22"/>
      <c r="O8" s="22"/>
      <c r="P8" s="22"/>
      <c r="Q8" s="22"/>
      <c r="R8" s="24">
        <f>SUM(D8:Q8)</f>
        <v>954900.19000000006</v>
      </c>
      <c r="S8" s="15"/>
    </row>
    <row r="9" spans="1:19" ht="26.25" customHeight="1" x14ac:dyDescent="0.25">
      <c r="A9" s="48"/>
      <c r="B9" s="31"/>
      <c r="C9" s="18" t="s">
        <v>47</v>
      </c>
      <c r="D9" s="22">
        <f>SUM('[1]для руководства (2)'!E23)</f>
        <v>1094300.33</v>
      </c>
      <c r="E9" s="22">
        <f>SUM('[1]для руководства (2)'!I23)</f>
        <v>408873.57</v>
      </c>
      <c r="F9" s="22"/>
      <c r="G9" s="22"/>
      <c r="H9" s="22"/>
      <c r="I9" s="22"/>
      <c r="J9" s="22"/>
      <c r="K9" s="22">
        <f>SUM('[1]для руководства (2)'!T23)</f>
        <v>1601.39</v>
      </c>
      <c r="L9" s="22"/>
      <c r="M9" s="22"/>
      <c r="N9" s="22">
        <f>'[1]для руководства (2)'!AH23</f>
        <v>29596.38</v>
      </c>
      <c r="O9" s="22">
        <f>'[1]для руководства (2)'!AJ23</f>
        <v>23000</v>
      </c>
      <c r="P9" s="22"/>
      <c r="Q9" s="22">
        <f>SUM('[1]для руководства (2)'!AN23)</f>
        <v>9665.61</v>
      </c>
      <c r="R9" s="24">
        <f>SUM(D9:Q9)</f>
        <v>1567037.28</v>
      </c>
      <c r="S9" s="15"/>
    </row>
    <row r="10" spans="1:19" ht="24" customHeight="1" x14ac:dyDescent="0.25">
      <c r="A10" s="49"/>
      <c r="B10" s="36"/>
      <c r="C10" s="18" t="s">
        <v>17</v>
      </c>
      <c r="D10" s="26">
        <f>SUM('[1]для руководства (2)'!E25)</f>
        <v>3332987.13</v>
      </c>
      <c r="E10" s="22">
        <f>SUM('[1]для руководства (2)'!I25)</f>
        <v>1233130.31</v>
      </c>
      <c r="F10" s="22"/>
      <c r="G10" s="22">
        <f>SUM('[1]для руководства (2)'!L25)</f>
        <v>16273.33</v>
      </c>
      <c r="H10" s="22"/>
      <c r="I10" s="22">
        <f>SUM('[1]для руководства (2)'!P25)</f>
        <v>172642.17</v>
      </c>
      <c r="J10" s="22"/>
      <c r="K10" s="22"/>
      <c r="L10" s="22">
        <f>SUM('[1]для руководства (2)'!V25)</f>
        <v>29327.22</v>
      </c>
      <c r="M10" s="22"/>
      <c r="N10" s="22">
        <f>SUM('[1]для руководства (2)'!AH25)</f>
        <v>1816.97</v>
      </c>
      <c r="O10" s="22">
        <f>SUM('[1]для руководства (2)'!AJ25)</f>
        <v>47124</v>
      </c>
      <c r="P10" s="22"/>
      <c r="Q10" s="22">
        <f>SUM('[1]для руководства (2)'!AN25)</f>
        <v>341136.49</v>
      </c>
      <c r="R10" s="24">
        <f>SUM(D10:Q10)</f>
        <v>5174437.6199999992</v>
      </c>
      <c r="S10" s="15"/>
    </row>
    <row r="11" spans="1:19" ht="30" customHeight="1" x14ac:dyDescent="0.25">
      <c r="A11" s="47">
        <v>10</v>
      </c>
      <c r="B11" s="30" t="s">
        <v>41</v>
      </c>
      <c r="C11" s="20" t="s">
        <v>18</v>
      </c>
      <c r="D11" s="26"/>
      <c r="E11" s="22"/>
      <c r="F11" s="22"/>
      <c r="G11" s="22"/>
      <c r="H11" s="22"/>
      <c r="I11" s="22">
        <f>SUM('[1]для руководства (2)'!P34)</f>
        <v>255973.71999999997</v>
      </c>
      <c r="J11" s="22">
        <f>SUM('[1]для руководства (2)'!R34)</f>
        <v>32569155.219999999</v>
      </c>
      <c r="K11" s="22">
        <f>SUM('[1]для руководства (2)'!T34)</f>
        <v>2738801.74</v>
      </c>
      <c r="L11" s="22">
        <f>SUM('[1]для руководства (2)'!V34)</f>
        <v>337238.77</v>
      </c>
      <c r="M11" s="22"/>
      <c r="N11" s="22"/>
      <c r="O11" s="22"/>
      <c r="P11" s="22"/>
      <c r="Q11" s="22">
        <f>SUM('[1]для руководства (2)'!AN34)</f>
        <v>1229249.3500000001</v>
      </c>
      <c r="R11" s="24">
        <f>SUM(D11:Q11)</f>
        <v>37130418.800000004</v>
      </c>
      <c r="S11" s="15"/>
    </row>
    <row r="12" spans="1:19" ht="51" customHeight="1" x14ac:dyDescent="0.25">
      <c r="A12" s="50"/>
      <c r="B12" s="36"/>
      <c r="C12" s="18" t="s">
        <v>19</v>
      </c>
      <c r="D12" s="22"/>
      <c r="E12" s="22"/>
      <c r="F12" s="22"/>
      <c r="G12" s="22"/>
      <c r="H12" s="22"/>
      <c r="I12" s="22"/>
      <c r="J12" s="54">
        <v>2363111.2999999998</v>
      </c>
      <c r="K12" s="22"/>
      <c r="L12" s="22"/>
      <c r="M12" s="22"/>
      <c r="N12" s="22"/>
      <c r="O12" s="22"/>
      <c r="P12" s="22"/>
      <c r="Q12" s="22"/>
      <c r="R12" s="24">
        <f>SUM(D12:Q12)</f>
        <v>2363111.2999999998</v>
      </c>
      <c r="S12" s="15"/>
    </row>
    <row r="13" spans="1:19" ht="56.25" customHeight="1" x14ac:dyDescent="0.25">
      <c r="A13" s="52">
        <v>15</v>
      </c>
      <c r="B13" s="17" t="s">
        <v>48</v>
      </c>
      <c r="C13" s="19" t="s">
        <v>49</v>
      </c>
      <c r="D13" s="22">
        <f>SUM('[1]для руководства (2)'!E35)</f>
        <v>282525.26</v>
      </c>
      <c r="E13" s="22">
        <f>SUM('[1]для руководства (2)'!I35)</f>
        <v>130648.99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4">
        <f>SUM(D13:Q13)</f>
        <v>413174.25</v>
      </c>
      <c r="S13" s="15"/>
    </row>
    <row r="14" spans="1:19" ht="23.25" customHeight="1" x14ac:dyDescent="0.25">
      <c r="A14" s="43">
        <v>1</v>
      </c>
      <c r="B14" s="30" t="s">
        <v>20</v>
      </c>
      <c r="C14" s="18" t="s">
        <v>21</v>
      </c>
      <c r="D14" s="22">
        <f>SUM('[1]для руководства (2)'!E49)</f>
        <v>2782083.81</v>
      </c>
      <c r="E14" s="22">
        <f>SUM('[1]для руководства (2)'!I49)</f>
        <v>1174057.1299999999</v>
      </c>
      <c r="F14" s="22"/>
      <c r="G14" s="22"/>
      <c r="H14" s="22"/>
      <c r="I14" s="22"/>
      <c r="J14" s="22">
        <f>SUM('[1]для руководства (2)'!R49)</f>
        <v>659893.77999999991</v>
      </c>
      <c r="K14" s="22">
        <f>SUM('[1]для руководства (2)'!T49)</f>
        <v>35000</v>
      </c>
      <c r="L14" s="22"/>
      <c r="M14" s="22"/>
      <c r="N14" s="22">
        <f>SUM('[1]для руководства (2)'!AH49)</f>
        <v>12436.59</v>
      </c>
      <c r="O14" s="22">
        <f>SUM('[1]для руководства (2)'!AJ49)</f>
        <v>157437</v>
      </c>
      <c r="P14" s="22"/>
      <c r="Q14" s="22"/>
      <c r="R14" s="24">
        <f>SUM(D14:Q14)</f>
        <v>4820908.3099999996</v>
      </c>
      <c r="S14" s="15"/>
    </row>
    <row r="15" spans="1:19" ht="30" customHeight="1" x14ac:dyDescent="0.25">
      <c r="A15" s="44"/>
      <c r="B15" s="31"/>
      <c r="C15" s="18" t="s">
        <v>44</v>
      </c>
      <c r="D15" s="22">
        <f>SUM('[1]для руководства (2)'!E50)</f>
        <v>918076.92</v>
      </c>
      <c r="E15" s="22">
        <f>SUM('[1]для руководства (2)'!I50)</f>
        <v>382285.01</v>
      </c>
      <c r="F15" s="22"/>
      <c r="G15" s="22"/>
      <c r="H15" s="22"/>
      <c r="I15" s="22"/>
      <c r="J15" s="22"/>
      <c r="K15" s="22"/>
      <c r="L15" s="23"/>
      <c r="M15" s="22"/>
      <c r="N15" s="22">
        <f>SUM('[1]для руководства (2)'!AH50)</f>
        <v>20958.12</v>
      </c>
      <c r="O15" s="22"/>
      <c r="P15" s="22"/>
      <c r="Q15" s="22"/>
      <c r="R15" s="24">
        <f>SUM(D15:Q15)</f>
        <v>1321320.0500000003</v>
      </c>
      <c r="S15" s="15"/>
    </row>
    <row r="16" spans="1:19" ht="53.25" customHeight="1" x14ac:dyDescent="0.25">
      <c r="A16" s="45"/>
      <c r="B16" s="36"/>
      <c r="C16" s="18" t="s">
        <v>63</v>
      </c>
      <c r="D16" s="22"/>
      <c r="E16" s="22"/>
      <c r="F16" s="22"/>
      <c r="G16" s="22"/>
      <c r="H16" s="22">
        <v>22200</v>
      </c>
      <c r="I16" s="22"/>
      <c r="J16" s="22"/>
      <c r="K16" s="22"/>
      <c r="L16" s="51"/>
      <c r="M16" s="22"/>
      <c r="N16" s="22"/>
      <c r="O16" s="22"/>
      <c r="P16" s="22"/>
      <c r="Q16" s="22"/>
      <c r="R16" s="24">
        <f>SUM(D16:Q16)</f>
        <v>22200</v>
      </c>
      <c r="S16" s="15"/>
    </row>
    <row r="17" spans="1:21" ht="106.5" customHeight="1" x14ac:dyDescent="0.25">
      <c r="A17" s="55">
        <v>2</v>
      </c>
      <c r="B17" s="29" t="s">
        <v>22</v>
      </c>
      <c r="C17" s="18" t="s">
        <v>23</v>
      </c>
      <c r="D17" s="22">
        <f>SUM('[1]для руководства (2)'!E61)</f>
        <v>1106413.44</v>
      </c>
      <c r="E17" s="22">
        <f>SUM('[1]для руководства (2)'!I61)</f>
        <v>426000.38</v>
      </c>
      <c r="F17" s="22"/>
      <c r="G17" s="22"/>
      <c r="H17" s="22"/>
      <c r="I17" s="22"/>
      <c r="J17" s="22">
        <f>SUM('[1]для руководства (2)'!R61)</f>
        <v>2023325.46</v>
      </c>
      <c r="K17" s="22"/>
      <c r="L17" s="22"/>
      <c r="M17" s="22"/>
      <c r="N17" s="22">
        <f>SUM('[1]для руководства (2)'!AH61)</f>
        <v>8145.32</v>
      </c>
      <c r="O17" s="22"/>
      <c r="P17" s="22"/>
      <c r="Q17" s="22"/>
      <c r="R17" s="24">
        <f>SUM(D17:Q17)</f>
        <v>3563884.5999999996</v>
      </c>
      <c r="S17" s="15"/>
    </row>
    <row r="18" spans="1:21" ht="63.75" customHeight="1" x14ac:dyDescent="0.25">
      <c r="A18" s="43">
        <v>7</v>
      </c>
      <c r="B18" s="30" t="s">
        <v>24</v>
      </c>
      <c r="C18" s="18" t="s">
        <v>25</v>
      </c>
      <c r="D18" s="22">
        <f>SUM('[1]для руководства (2)'!E69)</f>
        <v>773801.5</v>
      </c>
      <c r="E18" s="22">
        <f>SUM('[1]для руководства (2)'!I69)</f>
        <v>313181.15999999997</v>
      </c>
      <c r="F18" s="22"/>
      <c r="G18" s="22"/>
      <c r="H18" s="22"/>
      <c r="I18" s="22">
        <f>SUM('[1]для руководства (2)'!P69)</f>
        <v>16319.43</v>
      </c>
      <c r="J18" s="22"/>
      <c r="K18" s="22"/>
      <c r="L18" s="22">
        <f>SUM('[1]для руководства (2)'!V69)</f>
        <v>1296.01</v>
      </c>
      <c r="M18" s="22"/>
      <c r="N18" s="22">
        <f>SUM('[1]для руководства (2)'!AH69)</f>
        <v>4783.1099999999997</v>
      </c>
      <c r="O18" s="22"/>
      <c r="P18" s="22"/>
      <c r="Q18" s="22"/>
      <c r="R18" s="24">
        <f>SUM(D18:Q18)</f>
        <v>1109381.21</v>
      </c>
      <c r="S18" s="15"/>
      <c r="T18" s="15"/>
      <c r="U18" s="16"/>
    </row>
    <row r="19" spans="1:21" ht="92.25" customHeight="1" x14ac:dyDescent="0.25">
      <c r="A19" s="45"/>
      <c r="B19" s="35"/>
      <c r="C19" s="18" t="s">
        <v>26</v>
      </c>
      <c r="D19" s="22">
        <f>SUM('[1]для руководства (2)'!E70)</f>
        <v>493499.33</v>
      </c>
      <c r="E19" s="22">
        <f>SUM('[1]для руководства (2)'!I70)</f>
        <v>176618.23999999999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4">
        <f>SUM(D19:Q19)</f>
        <v>670117.57000000007</v>
      </c>
      <c r="S19" s="15"/>
    </row>
    <row r="20" spans="1:21" ht="69" customHeight="1" x14ac:dyDescent="0.25">
      <c r="A20" s="43">
        <v>4</v>
      </c>
      <c r="B20" s="30" t="s">
        <v>42</v>
      </c>
      <c r="C20" s="18" t="s">
        <v>27</v>
      </c>
      <c r="D20" s="22">
        <f>SUM('[1]для руководства (2)'!E71)</f>
        <v>2754712.0900000003</v>
      </c>
      <c r="E20" s="22">
        <f>SUM('[1]для руководства (2)'!I71)</f>
        <v>1179789.52</v>
      </c>
      <c r="F20" s="22"/>
      <c r="G20" s="22"/>
      <c r="H20" s="22"/>
      <c r="I20" s="22">
        <f>SUM('[1]для руководства (2)'!P71)</f>
        <v>52071.12</v>
      </c>
      <c r="J20" s="22">
        <f>SUM('[1]для руководства (2)'!R71)</f>
        <v>1771873.46</v>
      </c>
      <c r="K20" s="22">
        <f>SUM('[1]для руководства (2)'!T71)</f>
        <v>88585.919999999998</v>
      </c>
      <c r="L20" s="22">
        <f>SUM('[1]для руководства (2)'!V71)</f>
        <v>6494.4</v>
      </c>
      <c r="M20" s="22"/>
      <c r="N20" s="22">
        <f>SUM('[1]для руководства (2)'!AH71)</f>
        <v>17504.28</v>
      </c>
      <c r="O20" s="22">
        <f>SUM('[1]для руководства (2)'!AJ71)</f>
        <v>16665</v>
      </c>
      <c r="P20" s="22">
        <f>SUM('[1]для руководства (2)'!AL71)</f>
        <v>329000</v>
      </c>
      <c r="Q20" s="22"/>
      <c r="R20" s="24">
        <f>SUM(D20:Q20)</f>
        <v>6216695.790000001</v>
      </c>
      <c r="S20" s="15"/>
    </row>
    <row r="21" spans="1:21" ht="103.5" customHeight="1" x14ac:dyDescent="0.25">
      <c r="A21" s="45"/>
      <c r="B21" s="36"/>
      <c r="C21" s="18" t="s">
        <v>64</v>
      </c>
      <c r="D21" s="22"/>
      <c r="E21" s="22"/>
      <c r="F21" s="22"/>
      <c r="G21" s="22"/>
      <c r="H21" s="22"/>
      <c r="I21" s="22"/>
      <c r="J21" s="22"/>
      <c r="K21" s="22"/>
      <c r="L21" s="59">
        <v>3866671</v>
      </c>
      <c r="M21" s="22"/>
      <c r="N21" s="22"/>
      <c r="O21" s="22"/>
      <c r="P21" s="22"/>
      <c r="Q21" s="22"/>
      <c r="R21" s="24">
        <f>SUM(D21:Q21)</f>
        <v>3866671</v>
      </c>
      <c r="S21" s="15"/>
    </row>
    <row r="22" spans="1:21" ht="63.75" customHeight="1" x14ac:dyDescent="0.25">
      <c r="A22" s="55">
        <v>13</v>
      </c>
      <c r="B22" s="29" t="s">
        <v>43</v>
      </c>
      <c r="C22" s="18" t="s">
        <v>28</v>
      </c>
      <c r="D22" s="22">
        <f>SUM('[1]для руководства (2)'!E75)</f>
        <v>1527835.72</v>
      </c>
      <c r="E22" s="22">
        <f>SUM('[1]для руководства (2)'!I75)</f>
        <v>544997.04</v>
      </c>
      <c r="F22" s="22"/>
      <c r="G22" s="22">
        <f>SUM('[1]для руководства (2)'!L75)</f>
        <v>1395</v>
      </c>
      <c r="H22" s="22"/>
      <c r="I22" s="22">
        <f>SUM('[1]для руководства (2)'!P75)</f>
        <v>62408.469999999994</v>
      </c>
      <c r="J22" s="22"/>
      <c r="K22" s="22"/>
      <c r="L22" s="22">
        <f>SUM('[1]для руководства (2)'!V75)</f>
        <v>28000</v>
      </c>
      <c r="M22" s="22"/>
      <c r="N22" s="22">
        <f>SUM('[1]для руководства (2)'!AH75)</f>
        <v>9231.5400000000009</v>
      </c>
      <c r="O22" s="22">
        <f>SUM('[1]для руководства (2)'!AJ75)</f>
        <v>300848</v>
      </c>
      <c r="P22" s="22"/>
      <c r="Q22" s="22">
        <f>SUM('[1]для руководства (2)'!AN75)</f>
        <v>89281.73</v>
      </c>
      <c r="R22" s="24">
        <f>SUM(D22:Q22)</f>
        <v>2563997.5</v>
      </c>
      <c r="S22" s="15"/>
    </row>
    <row r="23" spans="1:21" ht="27.75" customHeight="1" x14ac:dyDescent="0.25">
      <c r="A23" s="43">
        <v>3</v>
      </c>
      <c r="B23" s="32" t="s">
        <v>53</v>
      </c>
      <c r="C23" s="18" t="s">
        <v>40</v>
      </c>
      <c r="D23" s="22">
        <f>SUM('[1]для руководства (2)'!E83)</f>
        <v>285634.15000000002</v>
      </c>
      <c r="E23" s="22">
        <f>SUM('[1]для руководства (2)'!I83)</f>
        <v>111638.98</v>
      </c>
      <c r="F23" s="22"/>
      <c r="G23" s="22"/>
      <c r="H23" s="22"/>
      <c r="I23" s="22"/>
      <c r="J23" s="22"/>
      <c r="K23" s="22"/>
      <c r="L23" s="22">
        <f>SUM('[1]для руководства (2)'!V83)</f>
        <v>2121</v>
      </c>
      <c r="M23" s="22"/>
      <c r="N23" s="22"/>
      <c r="O23" s="22"/>
      <c r="P23" s="22"/>
      <c r="Q23" s="22"/>
      <c r="R23" s="24">
        <f>SUM(D23:Q23)</f>
        <v>399394.13</v>
      </c>
      <c r="S23" s="15"/>
    </row>
    <row r="24" spans="1:21" ht="55.5" customHeight="1" x14ac:dyDescent="0.25">
      <c r="A24" s="45"/>
      <c r="B24" s="34"/>
      <c r="C24" s="18" t="s">
        <v>29</v>
      </c>
      <c r="D24" s="26">
        <f>SUM('[1]для руководства (2)'!E84)</f>
        <v>2873622.79</v>
      </c>
      <c r="E24" s="22">
        <f>SUM('[1]для руководства (2)'!I84)</f>
        <v>1101299.58</v>
      </c>
      <c r="F24" s="22"/>
      <c r="G24" s="22"/>
      <c r="H24" s="22"/>
      <c r="I24" s="22"/>
      <c r="J24" s="22">
        <f>SUM('[1]для руководства (2)'!R84)</f>
        <v>1218574.8999999999</v>
      </c>
      <c r="K24" s="22"/>
      <c r="L24" s="22">
        <f>SUM('[1]для руководства (2)'!V84)</f>
        <v>9508.5</v>
      </c>
      <c r="M24" s="22"/>
      <c r="N24" s="22">
        <f>SUM('[1]для руководства (2)'!AH84)</f>
        <v>5672.39</v>
      </c>
      <c r="O24" s="22"/>
      <c r="P24" s="22">
        <f>SUM('[1]для руководства (2)'!AL84)</f>
        <v>4254000</v>
      </c>
      <c r="Q24" s="22">
        <f>SUM('[1]для руководства (2)'!AN84)</f>
        <v>72413.27</v>
      </c>
      <c r="R24" s="24">
        <f>SUM(D24:Q24)</f>
        <v>9535091.4299999997</v>
      </c>
      <c r="S24" s="15"/>
    </row>
    <row r="25" spans="1:21" ht="25.5" x14ac:dyDescent="0.25">
      <c r="A25" s="56">
        <v>12</v>
      </c>
      <c r="B25" s="30" t="s">
        <v>30</v>
      </c>
      <c r="C25" s="18" t="s">
        <v>31</v>
      </c>
      <c r="D25" s="22"/>
      <c r="E25" s="22"/>
      <c r="F25" s="22"/>
      <c r="G25" s="22"/>
      <c r="H25" s="22"/>
      <c r="I25" s="22">
        <f>SUM('[1]для руководства (2)'!P87)</f>
        <v>410853.45999999996</v>
      </c>
      <c r="J25" s="22"/>
      <c r="K25" s="22">
        <f>SUM('[1]для руководства (2)'!T87)</f>
        <v>706563.48</v>
      </c>
      <c r="L25" s="22"/>
      <c r="M25" s="22"/>
      <c r="N25" s="57"/>
      <c r="O25" s="22">
        <f>SUM('[1]для руководства (2)'!AJ87)</f>
        <v>846243.22</v>
      </c>
      <c r="P25" s="22"/>
      <c r="Q25" s="22"/>
      <c r="R25" s="24">
        <f>SUM(D25:Q25)</f>
        <v>1963660.16</v>
      </c>
      <c r="S25" s="15"/>
    </row>
    <row r="26" spans="1:21" ht="17.25" customHeight="1" x14ac:dyDescent="0.25">
      <c r="A26" s="56"/>
      <c r="B26" s="36"/>
      <c r="C26" s="18" t="s">
        <v>32</v>
      </c>
      <c r="D26" s="22">
        <f>SUM('[1]для руководства (2)'!E88)</f>
        <v>768772.02</v>
      </c>
      <c r="E26" s="22">
        <f>SUM('[1]для руководства (2)'!I88)</f>
        <v>283316.40000000002</v>
      </c>
      <c r="F26" s="22"/>
      <c r="G26" s="22"/>
      <c r="H26" s="22"/>
      <c r="I26" s="22"/>
      <c r="J26" s="22"/>
      <c r="K26" s="22"/>
      <c r="L26" s="22">
        <f>SUM('[1]для руководства (2)'!V88)</f>
        <v>342142.93</v>
      </c>
      <c r="M26" s="22"/>
      <c r="N26" s="22">
        <f>SUM('[1]для руководства (2)'!AH88)</f>
        <v>12570.96</v>
      </c>
      <c r="O26" s="22"/>
      <c r="P26" s="22"/>
      <c r="Q26" s="22"/>
      <c r="R26" s="24">
        <f>SUM(D26:Q26)</f>
        <v>1406802.3099999998</v>
      </c>
      <c r="S26" s="15"/>
    </row>
    <row r="27" spans="1:21" ht="37.5" customHeight="1" x14ac:dyDescent="0.25">
      <c r="A27" s="44">
        <v>11</v>
      </c>
      <c r="B27" s="32" t="s">
        <v>45</v>
      </c>
      <c r="C27" s="18" t="s">
        <v>50</v>
      </c>
      <c r="D27" s="22">
        <f>SUM('[1]для руководства (2)'!E91)</f>
        <v>1972126</v>
      </c>
      <c r="E27" s="22">
        <f>SUM('[1]для руководства (2)'!I91)</f>
        <v>6450529.1699999999</v>
      </c>
      <c r="F27" s="22"/>
      <c r="G27" s="22"/>
      <c r="H27" s="22"/>
      <c r="I27" s="22"/>
      <c r="J27" s="22"/>
      <c r="K27" s="22"/>
      <c r="L27" s="25"/>
      <c r="M27" s="22"/>
      <c r="N27" s="22"/>
      <c r="O27" s="22"/>
      <c r="P27" s="22"/>
      <c r="Q27" s="22"/>
      <c r="R27" s="24">
        <f>SUM(D27:Q27)</f>
        <v>8422655.1699999999</v>
      </c>
      <c r="S27" s="15"/>
    </row>
    <row r="28" spans="1:21" ht="37.5" customHeight="1" x14ac:dyDescent="0.25">
      <c r="A28" s="44"/>
      <c r="B28" s="33"/>
      <c r="C28" s="18" t="s">
        <v>51</v>
      </c>
      <c r="D28" s="22">
        <f>SUM('[1]для руководства (2)'!E92)</f>
        <v>17091</v>
      </c>
      <c r="E28" s="22">
        <f>SUM('[1]для руководства (2)'!I92)</f>
        <v>51110.44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5"/>
      <c r="Q28" s="22"/>
      <c r="R28" s="24">
        <f>SUM(D28:Q28)</f>
        <v>68201.440000000002</v>
      </c>
      <c r="S28" s="15"/>
    </row>
    <row r="29" spans="1:21" ht="50.25" customHeight="1" x14ac:dyDescent="0.25">
      <c r="A29" s="44"/>
      <c r="B29" s="33"/>
      <c r="C29" s="18" t="s">
        <v>52</v>
      </c>
      <c r="D29" s="22">
        <f>SUM('[1]для руководства (2)'!E93)</f>
        <v>44251</v>
      </c>
      <c r="E29" s="22">
        <f>SUM('[1]для руководства (2)'!I93)</f>
        <v>144671.82999999999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4">
        <f>SUM(D29:Q29)</f>
        <v>188922.83</v>
      </c>
      <c r="S29" s="15"/>
    </row>
    <row r="30" spans="1:21" ht="54.75" customHeight="1" x14ac:dyDescent="0.25">
      <c r="A30" s="44"/>
      <c r="B30" s="33"/>
      <c r="C30" s="18" t="s">
        <v>55</v>
      </c>
      <c r="D30" s="22">
        <f>SUM('[1]для руководства (2)'!E94)</f>
        <v>1037</v>
      </c>
      <c r="E30" s="22">
        <f>SUM('[1]для руководства (2)'!I94)</f>
        <v>4768.55</v>
      </c>
      <c r="F30" s="22"/>
      <c r="G30" s="22"/>
      <c r="H30" s="22"/>
      <c r="I30" s="22"/>
      <c r="J30" s="22"/>
      <c r="K30" s="22"/>
      <c r="L30" s="58"/>
      <c r="M30" s="22"/>
      <c r="N30" s="22"/>
      <c r="O30" s="22"/>
      <c r="P30" s="22"/>
      <c r="Q30" s="22"/>
      <c r="R30" s="24">
        <f>SUM(D30:Q30)</f>
        <v>5805.55</v>
      </c>
      <c r="S30" s="15"/>
    </row>
    <row r="31" spans="1:21" ht="37.5" customHeight="1" x14ac:dyDescent="0.25">
      <c r="A31" s="44"/>
      <c r="B31" s="33"/>
      <c r="C31" s="18" t="s">
        <v>33</v>
      </c>
      <c r="D31" s="22">
        <f>SUM('[1]для руководства (2)'!E24)</f>
        <v>179488</v>
      </c>
      <c r="E31" s="22">
        <f>SUM('[1]для руководства (2)'!I24)</f>
        <v>519867.46</v>
      </c>
      <c r="F31" s="22"/>
      <c r="G31" s="22"/>
      <c r="H31" s="22"/>
      <c r="I31" s="22"/>
      <c r="J31" s="22"/>
      <c r="K31" s="22"/>
      <c r="L31" s="22">
        <f>SUM('[1]для руководства (2)'!V24)</f>
        <v>70441.8</v>
      </c>
      <c r="M31" s="22"/>
      <c r="N31" s="22"/>
      <c r="O31" s="22"/>
      <c r="P31" s="22"/>
      <c r="Q31" s="22"/>
      <c r="R31" s="24">
        <f>SUM(D31:Q31)</f>
        <v>769797.26</v>
      </c>
      <c r="S31" s="15"/>
    </row>
    <row r="32" spans="1:21" ht="37.5" customHeight="1" x14ac:dyDescent="0.25">
      <c r="A32" s="44"/>
      <c r="B32" s="33"/>
      <c r="C32" s="18" t="s">
        <v>34</v>
      </c>
      <c r="D32" s="22">
        <f>SUM('[1]для руководства (2)'!E12)</f>
        <v>492963</v>
      </c>
      <c r="E32" s="22">
        <f>SUM('[1]для руководства (2)'!I12)</f>
        <v>1855109.4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4">
        <f>SUM(D32:Q32)</f>
        <v>2348072.4</v>
      </c>
      <c r="S32" s="15"/>
    </row>
    <row r="33" spans="1:19" ht="58.5" customHeight="1" x14ac:dyDescent="0.25">
      <c r="A33" s="53"/>
      <c r="B33" s="34"/>
      <c r="C33" s="18" t="s">
        <v>58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4">
        <f>SUM(D33:Q33)</f>
        <v>0</v>
      </c>
      <c r="S33" s="15"/>
    </row>
    <row r="34" spans="1:19" ht="25.5" x14ac:dyDescent="0.25">
      <c r="A34" s="23"/>
      <c r="B34" s="17" t="s">
        <v>54</v>
      </c>
      <c r="C34" s="21" t="s">
        <v>35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4">
        <f>SUM(D34:Q34)</f>
        <v>0</v>
      </c>
      <c r="S34" s="15"/>
    </row>
    <row r="35" spans="1:19" ht="25.5" x14ac:dyDescent="0.25">
      <c r="A35" s="23"/>
      <c r="B35" s="17" t="s">
        <v>36</v>
      </c>
      <c r="C35" s="21" t="s">
        <v>35</v>
      </c>
      <c r="D35" s="22">
        <f>SUM('[1]для руководства (2)'!E104)</f>
        <v>338847.89</v>
      </c>
      <c r="E35" s="22">
        <f>SUM('[1]для руководства (2)'!I104)</f>
        <v>197414.2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4">
        <f>SUM(D35:Q35)</f>
        <v>536262.09000000008</v>
      </c>
      <c r="S35" s="15"/>
    </row>
    <row r="36" spans="1:19" x14ac:dyDescent="0.25">
      <c r="A36" s="23"/>
      <c r="B36" s="3"/>
      <c r="C36" s="13" t="s">
        <v>37</v>
      </c>
      <c r="D36" s="27">
        <f>SUM(D3:D35)</f>
        <v>208863178.17999998</v>
      </c>
      <c r="E36" s="27">
        <f>SUM(E3:E35)</f>
        <v>104348058.60999998</v>
      </c>
      <c r="F36" s="27">
        <f>SUM(F3:F35)</f>
        <v>62908</v>
      </c>
      <c r="G36" s="27">
        <f>SUM(G3:G35)</f>
        <v>17668.330000000002</v>
      </c>
      <c r="H36" s="27">
        <f>SUM(H3:H35)</f>
        <v>22200</v>
      </c>
      <c r="I36" s="27">
        <f>SUM(I3:I35)</f>
        <v>10405174.48</v>
      </c>
      <c r="J36" s="27">
        <f>SUM(J3:J35)</f>
        <v>73576258.269999996</v>
      </c>
      <c r="K36" s="27">
        <f>SUM(K3:K35)</f>
        <v>4360184.120000001</v>
      </c>
      <c r="L36" s="27">
        <f>SUM(L3:L35)</f>
        <v>8700400.4400000013</v>
      </c>
      <c r="M36" s="27">
        <f>SUM(M3:M35)</f>
        <v>162978.66</v>
      </c>
      <c r="N36" s="27">
        <f>SUM(N3:N35)</f>
        <v>1511017.81</v>
      </c>
      <c r="O36" s="27">
        <f>SUM(O4:O35)</f>
        <v>1391317.22</v>
      </c>
      <c r="P36" s="27">
        <f>SUM(P3:P35)</f>
        <v>5371443.3399999999</v>
      </c>
      <c r="Q36" s="27">
        <f>SUM(Q3:Q35)</f>
        <v>1751132.11</v>
      </c>
      <c r="R36" s="27">
        <f>SUM(R3:R35)</f>
        <v>420543919.57000005</v>
      </c>
      <c r="S36" s="15"/>
    </row>
    <row r="37" spans="1:19" x14ac:dyDescent="0.25">
      <c r="B37" s="6"/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0"/>
    </row>
    <row r="38" spans="1:19" x14ac:dyDescent="0.25">
      <c r="B38" s="7"/>
      <c r="C38" s="7"/>
      <c r="R38" s="10"/>
      <c r="S38" s="15"/>
    </row>
    <row r="39" spans="1:19" x14ac:dyDescent="0.25">
      <c r="R39" s="10"/>
    </row>
    <row r="40" spans="1:19" x14ac:dyDescent="0.25">
      <c r="B40" s="9"/>
      <c r="R40" s="10"/>
    </row>
    <row r="41" spans="1:19" x14ac:dyDescent="0.25">
      <c r="R41" s="11"/>
    </row>
    <row r="42" spans="1:19" x14ac:dyDescent="0.25">
      <c r="R42" s="10"/>
    </row>
    <row r="43" spans="1:19" x14ac:dyDescent="0.25">
      <c r="R43" s="10"/>
    </row>
    <row r="44" spans="1:19" x14ac:dyDescent="0.25">
      <c r="R44" s="10"/>
    </row>
    <row r="46" spans="1:19" x14ac:dyDescent="0.25">
      <c r="R46" s="14"/>
    </row>
    <row r="47" spans="1:19" x14ac:dyDescent="0.25">
      <c r="B47" s="14"/>
      <c r="C47" s="14"/>
      <c r="R47" s="14"/>
    </row>
    <row r="48" spans="1:19" x14ac:dyDescent="0.25">
      <c r="R48" s="14"/>
    </row>
    <row r="49" spans="2:18" x14ac:dyDescent="0.25">
      <c r="B49" s="14"/>
      <c r="C49" s="14"/>
      <c r="R49" s="14"/>
    </row>
    <row r="50" spans="2:18" x14ac:dyDescent="0.25">
      <c r="B50" s="14"/>
      <c r="C50" s="14"/>
      <c r="R50" s="14"/>
    </row>
    <row r="51" spans="2:18" x14ac:dyDescent="0.25">
      <c r="B51" s="14"/>
      <c r="C51" s="14"/>
      <c r="R51" s="14"/>
    </row>
  </sheetData>
  <mergeCells count="19">
    <mergeCell ref="A27:A32"/>
    <mergeCell ref="B27:B33"/>
    <mergeCell ref="A14:A16"/>
    <mergeCell ref="A20:A21"/>
    <mergeCell ref="B20:B21"/>
    <mergeCell ref="A23:A24"/>
    <mergeCell ref="B23:B24"/>
    <mergeCell ref="A25:A26"/>
    <mergeCell ref="B25:B26"/>
    <mergeCell ref="B11:B12"/>
    <mergeCell ref="B14:B16"/>
    <mergeCell ref="A18:A19"/>
    <mergeCell ref="B18:B19"/>
    <mergeCell ref="B1:R1"/>
    <mergeCell ref="A3:A4"/>
    <mergeCell ref="B5:B7"/>
    <mergeCell ref="A8:A10"/>
    <mergeCell ref="B8:B10"/>
    <mergeCell ref="A11:A12"/>
  </mergeCells>
  <printOptions horizontalCentered="1" verticalCentered="1"/>
  <pageMargins left="0" right="0" top="0" bottom="0" header="0" footer="0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2026-02-12T11:48:21Z</dcterms:modified>
</cp:coreProperties>
</file>