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35" i="1" l="1"/>
  <c r="C35" i="1"/>
  <c r="O33" i="1"/>
  <c r="N31" i="1"/>
  <c r="D31" i="1"/>
  <c r="C31" i="1"/>
  <c r="J30" i="1"/>
  <c r="D30" i="1"/>
  <c r="C30" i="1"/>
  <c r="D29" i="1"/>
  <c r="C29" i="1"/>
  <c r="D28" i="1"/>
  <c r="C28" i="1"/>
  <c r="D27" i="1"/>
  <c r="C27" i="1"/>
  <c r="D26" i="1"/>
  <c r="C26" i="1"/>
  <c r="K25" i="1"/>
  <c r="G25" i="1"/>
  <c r="D25" i="1"/>
  <c r="C25" i="1"/>
  <c r="L24" i="1"/>
  <c r="I24" i="1"/>
  <c r="G24" i="1"/>
  <c r="N23" i="1"/>
  <c r="M23" i="1"/>
  <c r="K23" i="1"/>
  <c r="I23" i="1"/>
  <c r="H23" i="1"/>
  <c r="F23" i="1"/>
  <c r="D23" i="1"/>
  <c r="C23" i="1"/>
  <c r="J22" i="1"/>
  <c r="I22" i="1"/>
  <c r="D22" i="1"/>
  <c r="C22" i="1"/>
  <c r="N21" i="1"/>
  <c r="K21" i="1"/>
  <c r="I21" i="1"/>
  <c r="F21" i="1"/>
  <c r="D21" i="1"/>
  <c r="C21" i="1"/>
  <c r="K20" i="1"/>
  <c r="H20" i="1"/>
  <c r="G20" i="1"/>
  <c r="D20" i="1"/>
  <c r="C20" i="1"/>
  <c r="F19" i="1"/>
  <c r="D19" i="1"/>
  <c r="C19" i="1"/>
  <c r="K18" i="1"/>
  <c r="J18" i="1"/>
  <c r="I18" i="1"/>
  <c r="F18" i="1"/>
  <c r="D18" i="1"/>
  <c r="C18" i="1"/>
  <c r="K17" i="1"/>
  <c r="H17" i="1"/>
  <c r="D17" i="1"/>
  <c r="C17" i="1"/>
  <c r="K16" i="1"/>
  <c r="D16" i="1"/>
  <c r="C16" i="1"/>
  <c r="N15" i="1"/>
  <c r="K15" i="1"/>
  <c r="J15" i="1"/>
  <c r="I15" i="1"/>
  <c r="H15" i="1"/>
  <c r="F15" i="1"/>
  <c r="D15" i="1"/>
  <c r="C15" i="1"/>
  <c r="K14" i="1"/>
  <c r="F14" i="1"/>
  <c r="D14" i="1"/>
  <c r="C14" i="1"/>
  <c r="O13" i="1"/>
  <c r="K12" i="1"/>
  <c r="J12" i="1"/>
  <c r="I12" i="1"/>
  <c r="H12" i="1"/>
  <c r="G12" i="1"/>
  <c r="D12" i="1"/>
  <c r="C12" i="1"/>
  <c r="N11" i="1"/>
  <c r="K11" i="1"/>
  <c r="J11" i="1"/>
  <c r="G11" i="1"/>
  <c r="F11" i="1"/>
  <c r="D11" i="1"/>
  <c r="C11" i="1"/>
  <c r="N10" i="1"/>
  <c r="G10" i="1"/>
  <c r="F10" i="1"/>
  <c r="D10" i="1"/>
  <c r="C10" i="1"/>
  <c r="J9" i="1"/>
  <c r="I9" i="1"/>
  <c r="D9" i="1"/>
  <c r="C9" i="1"/>
  <c r="O8" i="1"/>
  <c r="K7" i="1"/>
  <c r="J7" i="1"/>
  <c r="H7" i="1"/>
  <c r="E7" i="1"/>
  <c r="E36" i="1" s="1"/>
  <c r="D7" i="1"/>
  <c r="C7" i="1"/>
  <c r="K6" i="1"/>
  <c r="D6" i="1"/>
  <c r="C6" i="1"/>
  <c r="K5" i="1"/>
  <c r="J5" i="1"/>
  <c r="H5" i="1"/>
  <c r="D5" i="1"/>
  <c r="C5" i="1"/>
  <c r="N4" i="1"/>
  <c r="M4" i="1"/>
  <c r="K4" i="1"/>
  <c r="J4" i="1"/>
  <c r="I4" i="1"/>
  <c r="G4" i="1"/>
  <c r="F4" i="1"/>
  <c r="D4" i="1"/>
  <c r="C4" i="1"/>
  <c r="N3" i="1"/>
  <c r="M3" i="1"/>
  <c r="K3" i="1"/>
  <c r="J3" i="1"/>
  <c r="G3" i="1"/>
  <c r="F3" i="1"/>
  <c r="D3" i="1"/>
  <c r="C3" i="1"/>
  <c r="D36" i="1" l="1"/>
  <c r="H36" i="1"/>
  <c r="O35" i="1"/>
  <c r="O31" i="1"/>
  <c r="O14" i="1"/>
  <c r="O19" i="1"/>
  <c r="O24" i="1"/>
  <c r="O6" i="1"/>
  <c r="O16" i="1"/>
  <c r="O22" i="1"/>
  <c r="O9" i="1"/>
  <c r="O11" i="1"/>
  <c r="O12" i="1"/>
  <c r="F36" i="1"/>
  <c r="I36" i="1"/>
  <c r="K36" i="1"/>
  <c r="O26" i="1"/>
  <c r="J36" i="1"/>
  <c r="M36" i="1"/>
  <c r="L36" i="1"/>
  <c r="O5" i="1"/>
  <c r="O17" i="1"/>
  <c r="O18" i="1"/>
  <c r="O27" i="1"/>
  <c r="O28" i="1"/>
  <c r="O29" i="1"/>
  <c r="O30" i="1"/>
  <c r="O32" i="1"/>
  <c r="O4" i="1"/>
  <c r="C36" i="1"/>
  <c r="G36" i="1"/>
  <c r="N36" i="1"/>
  <c r="O10" i="1"/>
  <c r="O15" i="1"/>
  <c r="O23" i="1"/>
  <c r="O25" i="1"/>
  <c r="O34" i="1"/>
  <c r="O7" i="1"/>
  <c r="O20" i="1"/>
  <c r="O21" i="1"/>
  <c r="O3" i="1"/>
  <c r="O36" i="1" l="1"/>
</calcChain>
</file>

<file path=xl/sharedStrings.xml><?xml version="1.0" encoding="utf-8"?>
<sst xmlns="http://schemas.openxmlformats.org/spreadsheetml/2006/main" count="66" uniqueCount="63">
  <si>
    <t>ОСП</t>
  </si>
  <si>
    <t>подведомственные/направления расходов</t>
  </si>
  <si>
    <t>213 (начисления на заработную плату)</t>
  </si>
  <si>
    <t>221 (связь)</t>
  </si>
  <si>
    <t>223 (коммунальные услуги)</t>
  </si>
  <si>
    <t>224 (аренд плата за польз. имуществом)</t>
  </si>
  <si>
    <t>225 (содерж.имущества)</t>
  </si>
  <si>
    <t>226 (прочие услуги, работы)</t>
  </si>
  <si>
    <t>290 (прочие расходы)</t>
  </si>
  <si>
    <t>340 (приобретение материальных запасов)</t>
  </si>
  <si>
    <t>ИТОГО:</t>
  </si>
  <si>
    <t>Департамент образования (школы)</t>
  </si>
  <si>
    <t>муниципальные бюджетные учреждения</t>
  </si>
  <si>
    <t>Департамент образования (детские сады)</t>
  </si>
  <si>
    <t>МАУ  "СШОР" Город спорта"</t>
  </si>
  <si>
    <t xml:space="preserve">Департамент жилищно-коммунального хозяйства </t>
  </si>
  <si>
    <t>МКУ "Ритуал"</t>
  </si>
  <si>
    <t>МБУ "Прометей"</t>
  </si>
  <si>
    <t>МБУ "Город"</t>
  </si>
  <si>
    <t>Расходы на обновление муниципального автобусного парка</t>
  </si>
  <si>
    <t>Департамент управления делами</t>
  </si>
  <si>
    <t>МКУ "Специалист"</t>
  </si>
  <si>
    <t>Департамент информационной политики и взаимодействия со средствами массовой информации</t>
  </si>
  <si>
    <t>МАУ "Информационный центр "Дзержинские ведомости"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</si>
  <si>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</si>
  <si>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МКУ "Градостроительство"</t>
  </si>
  <si>
    <t>МКУ "Строитель"</t>
  </si>
  <si>
    <t>МБУ "Гражданская защита"</t>
  </si>
  <si>
    <t>МБУ "Инженерно-экологическая служба"</t>
  </si>
  <si>
    <t>МАУ "Дирекция управления парками"</t>
  </si>
  <si>
    <t>КУМИ</t>
  </si>
  <si>
    <t>управление муниципальным имуществом</t>
  </si>
  <si>
    <t>МКУ "ДЭМОС"</t>
  </si>
  <si>
    <t>МБУ "ЦО ПБС"</t>
  </si>
  <si>
    <t>МБУ "ЦО ПБС ОУ"</t>
  </si>
  <si>
    <t>непрограммные расходы по обеспечению деятельности</t>
  </si>
  <si>
    <t>КСП</t>
  </si>
  <si>
    <t>ИТОГО</t>
  </si>
  <si>
    <t>МАУК "ДКХ"</t>
  </si>
  <si>
    <t>310 (приобретение основных средств)</t>
  </si>
  <si>
    <t>МАУ "Бизнес-инкубатор г.Дзержинска"</t>
  </si>
  <si>
    <t>Департамент дорожного хозяйства</t>
  </si>
  <si>
    <t>Управление по делам гражданской обороны и чрезвычайным ситуациям</t>
  </si>
  <si>
    <t>Департамент благоустройства экологии и лесного хозяйства</t>
  </si>
  <si>
    <t>МБУ "Городской архив"</t>
  </si>
  <si>
    <t>Департамент финансов</t>
  </si>
  <si>
    <t>211 (заработная плата)</t>
  </si>
  <si>
    <t>МКУ "Городское жилье"</t>
  </si>
  <si>
    <t>Управление муниципального контроля</t>
  </si>
  <si>
    <t>МКУ "АТИ"</t>
  </si>
  <si>
    <t>расходы на содержание аппарата (зарплата с начислениями)</t>
  </si>
  <si>
    <t>расходы за счет субвенции на организацию деятельности КДН</t>
  </si>
  <si>
    <t>расходы за счет субвенции на осуществление деятельности по опеке и попечительству</t>
  </si>
  <si>
    <t>Департамент промышленности, торговли и предпринимательства</t>
  </si>
  <si>
    <t>Городская Дума</t>
  </si>
  <si>
    <t>расходы за счет субвенции на сопровождение аттестации пед. работников</t>
  </si>
  <si>
    <t xml:space="preserve">Управление культуры, спорта, молодежной политики и спорта </t>
  </si>
  <si>
    <t>МБУ "ЦО ПБС УКМПиС"</t>
  </si>
  <si>
    <t>214(По прочим несоциальным выплатам в натуральной форме)</t>
  </si>
  <si>
    <t>260 (Социальное обеспечение)</t>
  </si>
  <si>
    <t>Информация о кредиторской задолженности по бюджетной и внебюджетной деятельности по ответственным структурным подразделениям г.Дзержинска на 01.03.2026</t>
  </si>
  <si>
    <t>Расходы на предоставление единовременной денежной выплаты гражданам, заключившим контракт о прохождении военной службы в Вооруженных силах Российской Федерации в целях участия в специальной военной операции</t>
  </si>
  <si>
    <t>исполнение решений судебных органов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</si>
</sst>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0" fillId="0" borderId="3" xfId="0" applyNumberFormat="1" applyFill="1" applyBorder="1"/>
    <xf numFmtId="0" fontId="2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2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7;%20&#1080;&#1090;&#1086;&#1075;%20&#1089;&#1074;&#1086;&#1076;%20&#1087;&#1086;%20&#1086;&#1089;&#1087;_01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_01032026"/>
      <sheetName val="БУ_01032026"/>
      <sheetName val="для руководства (2)"/>
      <sheetName val="Публ"/>
      <sheetName val="Лист1"/>
    </sheetNames>
    <sheetDataSet>
      <sheetData sheetId="0"/>
      <sheetData sheetId="1"/>
      <sheetData sheetId="2">
        <row r="5">
          <cell r="E5">
            <v>107640254.63000001</v>
          </cell>
          <cell r="I5">
            <v>47118249.229999989</v>
          </cell>
          <cell r="L5">
            <v>1080</v>
          </cell>
          <cell r="P5">
            <v>88357.34</v>
          </cell>
          <cell r="V5">
            <v>19892183.219999999</v>
          </cell>
          <cell r="AH5">
            <v>1025032.59</v>
          </cell>
          <cell r="AL5">
            <v>6357.16</v>
          </cell>
          <cell r="AN5">
            <v>109876.47</v>
          </cell>
        </row>
        <row r="12">
          <cell r="E12">
            <v>419739</v>
          </cell>
          <cell r="I12">
            <v>1797530.1</v>
          </cell>
          <cell r="AN12">
            <v>21733.81</v>
          </cell>
        </row>
        <row r="13">
          <cell r="E13">
            <v>60422255.839999989</v>
          </cell>
          <cell r="I13">
            <v>26699450.519999988</v>
          </cell>
          <cell r="L13">
            <v>11139.03</v>
          </cell>
          <cell r="P13">
            <v>40043.01</v>
          </cell>
          <cell r="T13">
            <v>35757.64</v>
          </cell>
          <cell r="V13">
            <v>153979.75</v>
          </cell>
          <cell r="AH13">
            <v>527704.25</v>
          </cell>
          <cell r="AL13">
            <v>110495</v>
          </cell>
          <cell r="AN13">
            <v>16490</v>
          </cell>
        </row>
        <row r="14">
          <cell r="E14">
            <v>3419572.66</v>
          </cell>
          <cell r="I14">
            <v>1832339.5999999999</v>
          </cell>
          <cell r="AH14">
            <v>19245.509999999998</v>
          </cell>
        </row>
        <row r="16">
          <cell r="E16">
            <v>2415062.3299999996</v>
          </cell>
          <cell r="I16">
            <v>1300855.6499999999</v>
          </cell>
          <cell r="R16">
            <v>47398.59</v>
          </cell>
          <cell r="V16">
            <v>42106.69</v>
          </cell>
          <cell r="AH16">
            <v>23206.74</v>
          </cell>
        </row>
        <row r="17">
          <cell r="E17">
            <v>36125658.850000001</v>
          </cell>
          <cell r="I17">
            <v>19174855.319999997</v>
          </cell>
          <cell r="J17">
            <v>47846</v>
          </cell>
          <cell r="R17">
            <v>31582399.539999999</v>
          </cell>
          <cell r="V17">
            <v>777564.91</v>
          </cell>
          <cell r="AH17">
            <v>291045.13</v>
          </cell>
        </row>
        <row r="22">
          <cell r="E22">
            <v>553767.15</v>
          </cell>
          <cell r="I22">
            <v>247200.06</v>
          </cell>
          <cell r="T22">
            <v>86500</v>
          </cell>
          <cell r="V22">
            <v>2730</v>
          </cell>
        </row>
        <row r="23">
          <cell r="E23">
            <v>1226503.19</v>
          </cell>
          <cell r="I23">
            <v>517996.48</v>
          </cell>
          <cell r="L23">
            <v>1500</v>
          </cell>
          <cell r="P23">
            <v>3771.64</v>
          </cell>
          <cell r="AN23">
            <v>10498.6</v>
          </cell>
        </row>
        <row r="24">
          <cell r="E24">
            <v>197195.75</v>
          </cell>
          <cell r="I24">
            <v>1032715.05</v>
          </cell>
          <cell r="V24">
            <v>46870.8</v>
          </cell>
        </row>
        <row r="25">
          <cell r="E25">
            <v>2989722.8800000004</v>
          </cell>
          <cell r="I25">
            <v>1390065.03</v>
          </cell>
          <cell r="L25">
            <v>288.60000000000002</v>
          </cell>
          <cell r="P25">
            <v>0</v>
          </cell>
          <cell r="V25">
            <v>157711.07</v>
          </cell>
          <cell r="AH25">
            <v>18000.509999999998</v>
          </cell>
          <cell r="AN25">
            <v>13451</v>
          </cell>
        </row>
        <row r="34">
          <cell r="E34">
            <v>12156126.09</v>
          </cell>
          <cell r="I34">
            <v>15056784.18</v>
          </cell>
          <cell r="P34">
            <v>227221.61</v>
          </cell>
          <cell r="R34">
            <v>32569155.219999999</v>
          </cell>
          <cell r="T34">
            <v>56413684.649999999</v>
          </cell>
          <cell r="V34">
            <v>264000</v>
          </cell>
          <cell r="AH34">
            <v>31492.67</v>
          </cell>
        </row>
        <row r="35">
          <cell r="E35">
            <v>248152.98</v>
          </cell>
          <cell r="I35">
            <v>116538.08</v>
          </cell>
          <cell r="L35">
            <v>2629.39</v>
          </cell>
          <cell r="AH35">
            <v>5286</v>
          </cell>
        </row>
        <row r="49">
          <cell r="E49">
            <v>2344935.9</v>
          </cell>
          <cell r="I49">
            <v>1319447.93</v>
          </cell>
          <cell r="L49">
            <v>400</v>
          </cell>
          <cell r="R49">
            <v>584435.37</v>
          </cell>
          <cell r="T49">
            <v>23814</v>
          </cell>
          <cell r="V49">
            <v>87780</v>
          </cell>
          <cell r="AH49">
            <v>4850.41</v>
          </cell>
          <cell r="AN49">
            <v>8093.1</v>
          </cell>
        </row>
        <row r="50">
          <cell r="E50">
            <v>841832.11</v>
          </cell>
          <cell r="I50">
            <v>418619.17</v>
          </cell>
          <cell r="AH50">
            <v>25290.66</v>
          </cell>
        </row>
        <row r="61">
          <cell r="E61">
            <v>996446.46</v>
          </cell>
          <cell r="I61">
            <v>433071.25</v>
          </cell>
          <cell r="R61">
            <v>1947965.72</v>
          </cell>
          <cell r="AH61">
            <v>4913.25</v>
          </cell>
        </row>
        <row r="69">
          <cell r="E69">
            <v>778991.06</v>
          </cell>
          <cell r="I69">
            <v>334560.90000000002</v>
          </cell>
          <cell r="L69">
            <v>18670</v>
          </cell>
          <cell r="T69">
            <v>4500</v>
          </cell>
          <cell r="V69">
            <v>645000</v>
          </cell>
          <cell r="AH69">
            <v>7189.52</v>
          </cell>
        </row>
        <row r="70">
          <cell r="E70">
            <v>484387.98</v>
          </cell>
          <cell r="I70">
            <v>230508.98</v>
          </cell>
          <cell r="L70">
            <v>348</v>
          </cell>
        </row>
        <row r="71">
          <cell r="E71">
            <v>2196681.0500000003</v>
          </cell>
          <cell r="I71">
            <v>1204257.27</v>
          </cell>
          <cell r="P71">
            <v>770.79</v>
          </cell>
          <cell r="R71">
            <v>779808.89999999991</v>
          </cell>
          <cell r="AH71">
            <v>3586.83</v>
          </cell>
        </row>
        <row r="75">
          <cell r="E75">
            <v>1349355.89</v>
          </cell>
          <cell r="I75">
            <v>620807.28999999992</v>
          </cell>
          <cell r="L75">
            <v>1915</v>
          </cell>
          <cell r="T75">
            <v>1000</v>
          </cell>
          <cell r="AH75">
            <v>2524.83</v>
          </cell>
          <cell r="AN75">
            <v>6512</v>
          </cell>
        </row>
        <row r="83">
          <cell r="E83">
            <v>234674.4</v>
          </cell>
          <cell r="I83">
            <v>117610.66</v>
          </cell>
          <cell r="T83">
            <v>23090.35</v>
          </cell>
          <cell r="V83">
            <v>2121</v>
          </cell>
        </row>
        <row r="84">
          <cell r="E84">
            <v>2352572.3199999998</v>
          </cell>
          <cell r="I84">
            <v>1046961.9899999999</v>
          </cell>
          <cell r="L84">
            <v>342</v>
          </cell>
          <cell r="R84">
            <v>1165593.23</v>
          </cell>
          <cell r="T84">
            <v>6150</v>
          </cell>
          <cell r="AH84">
            <v>8149.71</v>
          </cell>
          <cell r="AL84">
            <v>4254000</v>
          </cell>
          <cell r="AN84">
            <v>2748</v>
          </cell>
        </row>
        <row r="87">
          <cell r="P87">
            <v>421183.81999999989</v>
          </cell>
          <cell r="T87">
            <v>13788.7</v>
          </cell>
          <cell r="AJ87">
            <v>637683.14999999991</v>
          </cell>
        </row>
        <row r="88">
          <cell r="E88">
            <v>688681.41</v>
          </cell>
          <cell r="I88">
            <v>298681.08</v>
          </cell>
          <cell r="P88">
            <v>959.25</v>
          </cell>
          <cell r="AH88">
            <v>2525.83</v>
          </cell>
        </row>
        <row r="91">
          <cell r="E91">
            <v>1306636</v>
          </cell>
          <cell r="I91">
            <v>6968933.7800000003</v>
          </cell>
        </row>
        <row r="92">
          <cell r="E92">
            <v>11972</v>
          </cell>
          <cell r="I92">
            <v>54384.9</v>
          </cell>
        </row>
        <row r="93">
          <cell r="E93">
            <v>34275</v>
          </cell>
          <cell r="I93">
            <v>208577.92000000001</v>
          </cell>
        </row>
        <row r="94">
          <cell r="E94">
            <v>2476</v>
          </cell>
          <cell r="I94">
            <v>12061.87</v>
          </cell>
        </row>
        <row r="104">
          <cell r="E104">
            <v>392399.23</v>
          </cell>
          <cell r="I104">
            <v>228033.98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zoomScale="75" zoomScaleNormal="75" workbookViewId="0">
      <selection activeCell="A3" sqref="A3"/>
    </sheetView>
  </sheetViews>
  <sheetFormatPr defaultRowHeight="15" x14ac:dyDescent="0.25"/>
  <cols>
    <col min="1" max="1" width="25.42578125" style="8" customWidth="1"/>
    <col min="2" max="2" width="28.7109375" style="8" customWidth="1"/>
    <col min="3" max="3" width="18.140625" style="14" customWidth="1"/>
    <col min="4" max="5" width="18.7109375" style="14" customWidth="1"/>
    <col min="6" max="6" width="12.7109375" style="14" customWidth="1"/>
    <col min="7" max="7" width="14.5703125" style="14" customWidth="1"/>
    <col min="8" max="8" width="19.5703125" style="14" customWidth="1"/>
    <col min="9" max="9" width="14.85546875" style="14" customWidth="1"/>
    <col min="10" max="10" width="16.140625" style="14" customWidth="1"/>
    <col min="11" max="11" width="15.85546875" style="14" customWidth="1"/>
    <col min="12" max="12" width="19.7109375" style="14" customWidth="1"/>
    <col min="13" max="13" width="18.85546875" style="14" customWidth="1"/>
    <col min="14" max="14" width="17.140625" style="14" customWidth="1"/>
    <col min="15" max="15" width="17.140625" style="12" customWidth="1"/>
    <col min="16" max="16" width="38.5703125" style="14" customWidth="1"/>
    <col min="17" max="17" width="13.85546875" style="14" customWidth="1"/>
    <col min="18" max="18" width="10.28515625" style="14" customWidth="1"/>
    <col min="19" max="16384" width="9.140625" style="14"/>
  </cols>
  <sheetData>
    <row r="1" spans="1:16" ht="51.75" customHeight="1" x14ac:dyDescent="0.25">
      <c r="A1" s="34" t="s">
        <v>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s="5" customFormat="1" ht="71.25" x14ac:dyDescent="0.25">
      <c r="A2" s="28" t="s">
        <v>0</v>
      </c>
      <c r="B2" s="17" t="s">
        <v>1</v>
      </c>
      <c r="C2" s="1" t="s">
        <v>46</v>
      </c>
      <c r="D2" s="1" t="s">
        <v>2</v>
      </c>
      <c r="E2" s="1" t="s">
        <v>58</v>
      </c>
      <c r="F2" s="1" t="s">
        <v>3</v>
      </c>
      <c r="G2" s="2" t="s">
        <v>4</v>
      </c>
      <c r="H2" s="2" t="s">
        <v>5</v>
      </c>
      <c r="I2" s="1" t="s">
        <v>6</v>
      </c>
      <c r="J2" s="1" t="s">
        <v>7</v>
      </c>
      <c r="K2" s="1" t="s">
        <v>59</v>
      </c>
      <c r="L2" s="1" t="s">
        <v>8</v>
      </c>
      <c r="M2" s="1" t="s">
        <v>39</v>
      </c>
      <c r="N2" s="1" t="s">
        <v>9</v>
      </c>
      <c r="O2" s="1" t="s">
        <v>10</v>
      </c>
      <c r="P2" s="4"/>
    </row>
    <row r="3" spans="1:16" ht="49.5" customHeight="1" x14ac:dyDescent="0.25">
      <c r="A3" s="33" t="s">
        <v>11</v>
      </c>
      <c r="B3" s="18" t="s">
        <v>12</v>
      </c>
      <c r="C3" s="22">
        <f>SUM('[1]для руководства (2)'!E5)</f>
        <v>107640254.63000001</v>
      </c>
      <c r="D3" s="22">
        <f>SUM('[1]для руководства (2)'!I5)</f>
        <v>47118249.229999989</v>
      </c>
      <c r="E3" s="22"/>
      <c r="F3" s="22">
        <f>SUM('[1]для руководства (2)'!L5)</f>
        <v>1080</v>
      </c>
      <c r="G3" s="22">
        <f>SUM('[1]для руководства (2)'!P5)</f>
        <v>88357.34</v>
      </c>
      <c r="H3" s="22"/>
      <c r="I3" s="22"/>
      <c r="J3" s="22">
        <f>SUM('[1]для руководства (2)'!V5)</f>
        <v>19892183.219999999</v>
      </c>
      <c r="K3" s="22">
        <f>SUM('[1]для руководства (2)'!AH5)</f>
        <v>1025032.59</v>
      </c>
      <c r="M3" s="22">
        <f>SUM('[1]для руководства (2)'!AL5)</f>
        <v>6357.16</v>
      </c>
      <c r="N3" s="22">
        <f>SUM('[1]для руководства (2)'!AN5)</f>
        <v>109876.47</v>
      </c>
      <c r="O3" s="24">
        <f t="shared" ref="O3:O35" si="0">SUM(C3:N3)</f>
        <v>175881390.64000002</v>
      </c>
      <c r="P3" s="15"/>
    </row>
    <row r="4" spans="1:16" ht="54" customHeight="1" x14ac:dyDescent="0.25">
      <c r="A4" s="17" t="s">
        <v>13</v>
      </c>
      <c r="B4" s="18" t="s">
        <v>12</v>
      </c>
      <c r="C4" s="22">
        <f>SUM('[1]для руководства (2)'!E13)</f>
        <v>60422255.839999989</v>
      </c>
      <c r="D4" s="22">
        <f>SUM('[1]для руководства (2)'!I13)</f>
        <v>26699450.519999988</v>
      </c>
      <c r="E4" s="22"/>
      <c r="F4" s="22">
        <f>SUM('[1]для руководства (2)'!L13)</f>
        <v>11139.03</v>
      </c>
      <c r="G4" s="22">
        <f>SUM('[1]для руководства (2)'!P13)</f>
        <v>40043.01</v>
      </c>
      <c r="H4" s="22"/>
      <c r="I4" s="22">
        <f>SUM('[1]для руководства (2)'!T13)</f>
        <v>35757.64</v>
      </c>
      <c r="J4" s="22">
        <f>SUM('[1]для руководства (2)'!V13)</f>
        <v>153979.75</v>
      </c>
      <c r="K4" s="22">
        <f>SUM('[1]для руководства (2)'!AH13)</f>
        <v>527704.25</v>
      </c>
      <c r="L4" s="22"/>
      <c r="M4" s="22">
        <f>SUM('[1]для руководства (2)'!AL13)</f>
        <v>110495</v>
      </c>
      <c r="N4" s="22">
        <f>SUM('[1]для руководства (2)'!AN13)</f>
        <v>16490</v>
      </c>
      <c r="O4" s="24">
        <f t="shared" si="0"/>
        <v>88017315.039999992</v>
      </c>
      <c r="P4" s="15"/>
    </row>
    <row r="5" spans="1:16" ht="45.75" customHeight="1" x14ac:dyDescent="0.25">
      <c r="A5" s="40" t="s">
        <v>56</v>
      </c>
      <c r="B5" s="18" t="s">
        <v>14</v>
      </c>
      <c r="C5" s="22">
        <f>SUM('[1]для руководства (2)'!E16)</f>
        <v>2415062.3299999996</v>
      </c>
      <c r="D5" s="22">
        <f>SUM('[1]для руководства (2)'!I16)</f>
        <v>1300855.6499999999</v>
      </c>
      <c r="E5" s="22"/>
      <c r="F5" s="22"/>
      <c r="G5" s="22"/>
      <c r="H5" s="22">
        <f>SUM('[1]для руководства (2)'!R16)</f>
        <v>47398.59</v>
      </c>
      <c r="I5" s="22"/>
      <c r="J5" s="22">
        <f>SUM('[1]для руководства (2)'!V16)</f>
        <v>42106.69</v>
      </c>
      <c r="K5" s="22">
        <f>'[1]для руководства (2)'!AH16</f>
        <v>23206.74</v>
      </c>
      <c r="L5" s="22"/>
      <c r="M5" s="22"/>
      <c r="N5" s="22"/>
      <c r="O5" s="24">
        <f t="shared" si="0"/>
        <v>3828629.9999999995</v>
      </c>
      <c r="P5" s="15"/>
    </row>
    <row r="6" spans="1:16" ht="45.75" customHeight="1" x14ac:dyDescent="0.25">
      <c r="A6" s="41"/>
      <c r="B6" s="18" t="s">
        <v>38</v>
      </c>
      <c r="C6" s="22">
        <f>SUM('[1]для руководства (2)'!E14)</f>
        <v>3419572.66</v>
      </c>
      <c r="D6" s="22">
        <f>SUM('[1]для руководства (2)'!I14)</f>
        <v>1832339.5999999999</v>
      </c>
      <c r="E6" s="22"/>
      <c r="F6" s="22"/>
      <c r="G6" s="22"/>
      <c r="H6" s="22"/>
      <c r="I6" s="22"/>
      <c r="J6" s="22"/>
      <c r="K6" s="22">
        <f>'[1]для руководства (2)'!AH14</f>
        <v>19245.509999999998</v>
      </c>
      <c r="L6" s="22"/>
      <c r="M6" s="22"/>
      <c r="N6" s="22"/>
      <c r="O6" s="24">
        <f t="shared" si="0"/>
        <v>5271157.7699999996</v>
      </c>
      <c r="P6" s="15"/>
    </row>
    <row r="7" spans="1:16" ht="45.75" customHeight="1" x14ac:dyDescent="0.25">
      <c r="A7" s="41"/>
      <c r="B7" s="18" t="s">
        <v>12</v>
      </c>
      <c r="C7" s="22">
        <f>SUM('[1]для руководства (2)'!E17)</f>
        <v>36125658.850000001</v>
      </c>
      <c r="D7" s="22">
        <f>SUM('[1]для руководства (2)'!I17)</f>
        <v>19174855.319999997</v>
      </c>
      <c r="E7" s="22">
        <f>SUM('[1]для руководства (2)'!J17)</f>
        <v>47846</v>
      </c>
      <c r="F7" s="22"/>
      <c r="G7" s="22"/>
      <c r="H7" s="22">
        <f>SUM('[1]для руководства (2)'!R17)</f>
        <v>31582399.539999999</v>
      </c>
      <c r="I7" s="22"/>
      <c r="J7" s="22">
        <f>SUM('[1]для руководства (2)'!V17)</f>
        <v>777564.91</v>
      </c>
      <c r="K7" s="22">
        <f>'[1]для руководства (2)'!AH17</f>
        <v>291045.13</v>
      </c>
      <c r="L7" s="22"/>
      <c r="M7" s="22"/>
      <c r="N7" s="22"/>
      <c r="O7" s="24">
        <f t="shared" si="0"/>
        <v>87999369.75</v>
      </c>
      <c r="P7" s="15"/>
    </row>
    <row r="8" spans="1:16" ht="109.5" customHeight="1" x14ac:dyDescent="0.25">
      <c r="A8" s="42"/>
      <c r="B8" s="18" t="s">
        <v>61</v>
      </c>
      <c r="C8" s="22"/>
      <c r="D8" s="22"/>
      <c r="E8" s="22"/>
      <c r="F8" s="22"/>
      <c r="G8" s="22"/>
      <c r="H8" s="22"/>
      <c r="I8" s="22"/>
      <c r="J8" s="22"/>
      <c r="K8" s="22">
        <v>600000</v>
      </c>
      <c r="L8" s="22"/>
      <c r="M8" s="22"/>
      <c r="N8" s="25"/>
      <c r="O8" s="24">
        <f t="shared" si="0"/>
        <v>600000</v>
      </c>
      <c r="P8" s="15"/>
    </row>
    <row r="9" spans="1:16" ht="35.25" customHeight="1" x14ac:dyDescent="0.25">
      <c r="A9" s="36" t="s">
        <v>15</v>
      </c>
      <c r="B9" s="18" t="s">
        <v>16</v>
      </c>
      <c r="C9" s="22">
        <f>SUM('[1]для руководства (2)'!E22)</f>
        <v>553767.15</v>
      </c>
      <c r="D9" s="22">
        <f>SUM('[1]для руководства (2)'!I22)</f>
        <v>247200.06</v>
      </c>
      <c r="E9" s="22"/>
      <c r="F9" s="22"/>
      <c r="G9" s="22"/>
      <c r="H9" s="22"/>
      <c r="I9" s="22">
        <f>SUM('[1]для руководства (2)'!T22)</f>
        <v>86500</v>
      </c>
      <c r="J9" s="22">
        <f>SUM('[1]для руководства (2)'!V22)</f>
        <v>2730</v>
      </c>
      <c r="K9" s="22"/>
      <c r="L9" s="22"/>
      <c r="M9" s="22"/>
      <c r="N9" s="22"/>
      <c r="O9" s="24">
        <f t="shared" si="0"/>
        <v>890197.21</v>
      </c>
      <c r="P9" s="15"/>
    </row>
    <row r="10" spans="1:16" ht="26.25" customHeight="1" x14ac:dyDescent="0.25">
      <c r="A10" s="43"/>
      <c r="B10" s="18" t="s">
        <v>47</v>
      </c>
      <c r="C10" s="22">
        <f>SUM('[1]для руководства (2)'!E23)</f>
        <v>1226503.19</v>
      </c>
      <c r="D10" s="22">
        <f>SUM('[1]для руководства (2)'!I23)</f>
        <v>517996.48</v>
      </c>
      <c r="E10" s="22"/>
      <c r="F10" s="22">
        <f>SUM('[1]для руководства (2)'!L23)</f>
        <v>1500</v>
      </c>
      <c r="G10" s="22">
        <f>SUM('[1]для руководства (2)'!P23)</f>
        <v>3771.64</v>
      </c>
      <c r="H10" s="22"/>
      <c r="I10" s="22"/>
      <c r="J10" s="22"/>
      <c r="K10" s="22"/>
      <c r="L10" s="22"/>
      <c r="M10" s="22"/>
      <c r="N10" s="22">
        <f>SUM('[1]для руководства (2)'!AN23)</f>
        <v>10498.6</v>
      </c>
      <c r="O10" s="24">
        <f t="shared" si="0"/>
        <v>1760269.91</v>
      </c>
      <c r="P10" s="15"/>
    </row>
    <row r="11" spans="1:16" ht="24" customHeight="1" x14ac:dyDescent="0.25">
      <c r="A11" s="44"/>
      <c r="B11" s="18" t="s">
        <v>17</v>
      </c>
      <c r="C11" s="26">
        <f>SUM('[1]для руководства (2)'!E25)</f>
        <v>2989722.8800000004</v>
      </c>
      <c r="D11" s="22">
        <f>SUM('[1]для руководства (2)'!I25)</f>
        <v>1390065.03</v>
      </c>
      <c r="E11" s="22"/>
      <c r="F11" s="22">
        <f>SUM('[1]для руководства (2)'!L25)</f>
        <v>288.60000000000002</v>
      </c>
      <c r="G11" s="22">
        <f>SUM('[1]для руководства (2)'!P25)</f>
        <v>0</v>
      </c>
      <c r="H11" s="22"/>
      <c r="I11" s="22"/>
      <c r="J11" s="22">
        <f>SUM('[1]для руководства (2)'!V25)</f>
        <v>157711.07</v>
      </c>
      <c r="K11" s="22">
        <f>SUM('[1]для руководства (2)'!AH25)</f>
        <v>18000.509999999998</v>
      </c>
      <c r="L11" s="22"/>
      <c r="M11" s="22"/>
      <c r="N11" s="22">
        <f>SUM('[1]для руководства (2)'!AN25)</f>
        <v>13451</v>
      </c>
      <c r="O11" s="24">
        <f t="shared" si="0"/>
        <v>4569239.09</v>
      </c>
      <c r="P11" s="15"/>
    </row>
    <row r="12" spans="1:16" ht="30" customHeight="1" x14ac:dyDescent="0.25">
      <c r="A12" s="36" t="s">
        <v>41</v>
      </c>
      <c r="B12" s="20" t="s">
        <v>18</v>
      </c>
      <c r="C12" s="26">
        <f>SUM('[1]для руководства (2)'!E34)</f>
        <v>12156126.09</v>
      </c>
      <c r="D12" s="22">
        <f>SUM('[1]для руководства (2)'!I34)</f>
        <v>15056784.18</v>
      </c>
      <c r="E12" s="22"/>
      <c r="F12" s="22"/>
      <c r="G12" s="22">
        <f>SUM('[1]для руководства (2)'!P34)</f>
        <v>227221.61</v>
      </c>
      <c r="H12" s="22">
        <f>SUM('[1]для руководства (2)'!R34)</f>
        <v>32569155.219999999</v>
      </c>
      <c r="I12" s="22">
        <f>SUM('[1]для руководства (2)'!T34)</f>
        <v>56413684.649999999</v>
      </c>
      <c r="J12" s="22">
        <f>SUM('[1]для руководства (2)'!V34)</f>
        <v>264000</v>
      </c>
      <c r="K12" s="22">
        <f>SUM('[1]для руководства (2)'!AH34)</f>
        <v>31492.67</v>
      </c>
      <c r="L12" s="22"/>
      <c r="M12" s="22"/>
      <c r="N12" s="22"/>
      <c r="O12" s="24">
        <f t="shared" si="0"/>
        <v>116718464.42</v>
      </c>
      <c r="P12" s="15"/>
    </row>
    <row r="13" spans="1:16" ht="38.25" customHeight="1" x14ac:dyDescent="0.25">
      <c r="A13" s="44"/>
      <c r="B13" s="18" t="s">
        <v>19</v>
      </c>
      <c r="C13" s="22"/>
      <c r="D13" s="22"/>
      <c r="E13" s="22"/>
      <c r="F13" s="22"/>
      <c r="G13" s="22"/>
      <c r="H13" s="30">
        <v>1579407.6</v>
      </c>
      <c r="I13" s="22"/>
      <c r="J13" s="22"/>
      <c r="K13" s="22"/>
      <c r="L13" s="22"/>
      <c r="M13" s="22"/>
      <c r="N13" s="22"/>
      <c r="O13" s="24">
        <f t="shared" si="0"/>
        <v>1579407.6</v>
      </c>
      <c r="P13" s="15"/>
    </row>
    <row r="14" spans="1:16" ht="56.25" customHeight="1" x14ac:dyDescent="0.25">
      <c r="A14" s="17" t="s">
        <v>48</v>
      </c>
      <c r="B14" s="19" t="s">
        <v>49</v>
      </c>
      <c r="C14" s="22">
        <f>SUM('[1]для руководства (2)'!E35)</f>
        <v>248152.98</v>
      </c>
      <c r="D14" s="22">
        <f>SUM('[1]для руководства (2)'!I35)</f>
        <v>116538.08</v>
      </c>
      <c r="E14" s="22"/>
      <c r="F14" s="22">
        <f>SUM('[1]для руководства (2)'!L35)</f>
        <v>2629.39</v>
      </c>
      <c r="G14" s="22"/>
      <c r="H14" s="22"/>
      <c r="I14" s="22"/>
      <c r="J14" s="22"/>
      <c r="K14" s="22">
        <f>SUM('[1]для руководства (2)'!AH35)</f>
        <v>5286</v>
      </c>
      <c r="L14" s="22"/>
      <c r="M14" s="22"/>
      <c r="N14" s="22"/>
      <c r="O14" s="24">
        <f t="shared" si="0"/>
        <v>372606.45</v>
      </c>
      <c r="P14" s="15"/>
    </row>
    <row r="15" spans="1:16" ht="23.25" customHeight="1" x14ac:dyDescent="0.25">
      <c r="A15" s="36" t="s">
        <v>20</v>
      </c>
      <c r="B15" s="18" t="s">
        <v>21</v>
      </c>
      <c r="C15" s="22">
        <f>SUM('[1]для руководства (2)'!E49)</f>
        <v>2344935.9</v>
      </c>
      <c r="D15" s="22">
        <f>SUM('[1]для руководства (2)'!I49)</f>
        <v>1319447.93</v>
      </c>
      <c r="E15" s="22"/>
      <c r="F15" s="22">
        <f>SUM('[1]для руководства (2)'!L49)</f>
        <v>400</v>
      </c>
      <c r="G15" s="22"/>
      <c r="H15" s="22">
        <f>SUM('[1]для руководства (2)'!R49)</f>
        <v>584435.37</v>
      </c>
      <c r="I15" s="22">
        <f>SUM('[1]для руководства (2)'!T49)</f>
        <v>23814</v>
      </c>
      <c r="J15" s="22">
        <f>SUM('[1]для руководства (2)'!V49)</f>
        <v>87780</v>
      </c>
      <c r="K15" s="22">
        <f>SUM('[1]для руководства (2)'!AH49)</f>
        <v>4850.41</v>
      </c>
      <c r="L15" s="22"/>
      <c r="M15" s="22"/>
      <c r="N15" s="22">
        <f>SUM('[1]для руководства (2)'!AN49)</f>
        <v>8093.1</v>
      </c>
      <c r="O15" s="24">
        <f t="shared" si="0"/>
        <v>4373756.71</v>
      </c>
      <c r="P15" s="15"/>
    </row>
    <row r="16" spans="1:16" ht="30" customHeight="1" x14ac:dyDescent="0.25">
      <c r="A16" s="44"/>
      <c r="B16" s="18" t="s">
        <v>44</v>
      </c>
      <c r="C16" s="22">
        <f>SUM('[1]для руководства (2)'!E50)</f>
        <v>841832.11</v>
      </c>
      <c r="D16" s="22">
        <f>SUM('[1]для руководства (2)'!I50)</f>
        <v>418619.17</v>
      </c>
      <c r="E16" s="22"/>
      <c r="F16" s="22"/>
      <c r="G16" s="22"/>
      <c r="H16" s="22"/>
      <c r="I16" s="22"/>
      <c r="J16" s="23"/>
      <c r="K16" s="22">
        <f>SUM('[1]для руководства (2)'!AH50)</f>
        <v>25290.66</v>
      </c>
      <c r="L16" s="22"/>
      <c r="M16" s="22"/>
      <c r="N16" s="22"/>
      <c r="O16" s="24">
        <f t="shared" si="0"/>
        <v>1285741.94</v>
      </c>
      <c r="P16" s="15"/>
    </row>
    <row r="17" spans="1:18" ht="106.5" customHeight="1" x14ac:dyDescent="0.25">
      <c r="A17" s="33" t="s">
        <v>22</v>
      </c>
      <c r="B17" s="18" t="s">
        <v>23</v>
      </c>
      <c r="C17" s="22">
        <f>SUM('[1]для руководства (2)'!E61)</f>
        <v>996446.46</v>
      </c>
      <c r="D17" s="22">
        <f>SUM('[1]для руководства (2)'!I61)</f>
        <v>433071.25</v>
      </c>
      <c r="E17" s="22"/>
      <c r="F17" s="22"/>
      <c r="G17" s="22"/>
      <c r="H17" s="22">
        <f>SUM('[1]для руководства (2)'!R61)</f>
        <v>1947965.72</v>
      </c>
      <c r="I17" s="22"/>
      <c r="J17" s="22"/>
      <c r="K17" s="22">
        <f>SUM('[1]для руководства (2)'!AH61)</f>
        <v>4913.25</v>
      </c>
      <c r="L17" s="22"/>
      <c r="M17" s="22"/>
      <c r="N17" s="22"/>
      <c r="O17" s="24">
        <f t="shared" si="0"/>
        <v>3382396.6799999997</v>
      </c>
      <c r="P17" s="15"/>
    </row>
    <row r="18" spans="1:18" ht="63.75" customHeight="1" x14ac:dyDescent="0.25">
      <c r="A18" s="36" t="s">
        <v>24</v>
      </c>
      <c r="B18" s="18" t="s">
        <v>25</v>
      </c>
      <c r="C18" s="22">
        <f>SUM('[1]для руководства (2)'!E69)</f>
        <v>778991.06</v>
      </c>
      <c r="D18" s="22">
        <f>SUM('[1]для руководства (2)'!I69)</f>
        <v>334560.90000000002</v>
      </c>
      <c r="E18" s="22"/>
      <c r="F18" s="22">
        <f>SUM('[1]для руководства (2)'!L69)</f>
        <v>18670</v>
      </c>
      <c r="G18" s="22"/>
      <c r="H18" s="22"/>
      <c r="I18" s="22">
        <f>SUM('[1]для руководства (2)'!T69)</f>
        <v>4500</v>
      </c>
      <c r="J18" s="22">
        <f>SUM('[1]для руководства (2)'!V69)</f>
        <v>645000</v>
      </c>
      <c r="K18" s="22">
        <f>SUM('[1]для руководства (2)'!AH69)</f>
        <v>7189.52</v>
      </c>
      <c r="L18" s="22"/>
      <c r="M18" s="22"/>
      <c r="N18" s="22"/>
      <c r="O18" s="24">
        <f t="shared" si="0"/>
        <v>1788911.48</v>
      </c>
      <c r="P18" s="15"/>
      <c r="Q18" s="15"/>
      <c r="R18" s="16"/>
    </row>
    <row r="19" spans="1:18" ht="92.25" customHeight="1" x14ac:dyDescent="0.25">
      <c r="A19" s="37"/>
      <c r="B19" s="18" t="s">
        <v>26</v>
      </c>
      <c r="C19" s="22">
        <f>SUM('[1]для руководства (2)'!E70)</f>
        <v>484387.98</v>
      </c>
      <c r="D19" s="22">
        <f>SUM('[1]для руководства (2)'!I70)</f>
        <v>230508.98</v>
      </c>
      <c r="E19" s="22"/>
      <c r="F19" s="22">
        <f>SUM('[1]для руководства (2)'!L70)</f>
        <v>348</v>
      </c>
      <c r="G19" s="22"/>
      <c r="H19" s="22"/>
      <c r="I19" s="22"/>
      <c r="J19" s="22"/>
      <c r="K19" s="22"/>
      <c r="L19" s="22"/>
      <c r="M19" s="22"/>
      <c r="N19" s="22"/>
      <c r="O19" s="24">
        <f t="shared" si="0"/>
        <v>715244.96</v>
      </c>
      <c r="P19" s="15"/>
    </row>
    <row r="20" spans="1:18" ht="93.75" customHeight="1" x14ac:dyDescent="0.25">
      <c r="A20" s="29" t="s">
        <v>42</v>
      </c>
      <c r="B20" s="18" t="s">
        <v>27</v>
      </c>
      <c r="C20" s="22">
        <f>SUM('[1]для руководства (2)'!E71)</f>
        <v>2196681.0500000003</v>
      </c>
      <c r="D20" s="22">
        <f>SUM('[1]для руководства (2)'!I71)</f>
        <v>1204257.27</v>
      </c>
      <c r="E20" s="22"/>
      <c r="F20" s="22"/>
      <c r="G20" s="22">
        <f>SUM('[1]для руководства (2)'!P71)</f>
        <v>770.79</v>
      </c>
      <c r="H20" s="22">
        <f>SUM('[1]для руководства (2)'!R71)</f>
        <v>779808.89999999991</v>
      </c>
      <c r="I20" s="22"/>
      <c r="J20" s="22"/>
      <c r="K20" s="22">
        <f>SUM('[1]для руководства (2)'!AH71)</f>
        <v>3586.83</v>
      </c>
      <c r="L20" s="22"/>
      <c r="M20" s="22"/>
      <c r="N20" s="22"/>
      <c r="O20" s="24">
        <f t="shared" si="0"/>
        <v>4185104.8400000003</v>
      </c>
      <c r="P20" s="15"/>
    </row>
    <row r="21" spans="1:18" ht="63.75" customHeight="1" x14ac:dyDescent="0.25">
      <c r="A21" s="29" t="s">
        <v>43</v>
      </c>
      <c r="B21" s="18" t="s">
        <v>28</v>
      </c>
      <c r="C21" s="22">
        <f>SUM('[1]для руководства (2)'!E75)</f>
        <v>1349355.89</v>
      </c>
      <c r="D21" s="22">
        <f>SUM('[1]для руководства (2)'!I75)</f>
        <v>620807.28999999992</v>
      </c>
      <c r="E21" s="22"/>
      <c r="F21" s="22">
        <f>SUM('[1]для руководства (2)'!L75)</f>
        <v>1915</v>
      </c>
      <c r="G21" s="22"/>
      <c r="H21" s="22"/>
      <c r="I21" s="22">
        <f>SUM('[1]для руководства (2)'!T75)</f>
        <v>1000</v>
      </c>
      <c r="J21" s="22"/>
      <c r="K21" s="22">
        <f>SUM('[1]для руководства (2)'!AH75)</f>
        <v>2524.83</v>
      </c>
      <c r="L21" s="22"/>
      <c r="M21" s="22"/>
      <c r="N21" s="22">
        <f>SUM('[1]для руководства (2)'!AN75)</f>
        <v>6512</v>
      </c>
      <c r="O21" s="24">
        <f t="shared" si="0"/>
        <v>1982115.0099999998</v>
      </c>
      <c r="P21" s="15"/>
    </row>
    <row r="22" spans="1:18" ht="27.75" customHeight="1" x14ac:dyDescent="0.25">
      <c r="A22" s="38" t="s">
        <v>53</v>
      </c>
      <c r="B22" s="18" t="s">
        <v>40</v>
      </c>
      <c r="C22" s="22">
        <f>SUM('[1]для руководства (2)'!E83)</f>
        <v>234674.4</v>
      </c>
      <c r="D22" s="22">
        <f>SUM('[1]для руководства (2)'!I83)</f>
        <v>117610.66</v>
      </c>
      <c r="E22" s="22"/>
      <c r="F22" s="22"/>
      <c r="G22" s="22"/>
      <c r="H22" s="22"/>
      <c r="I22" s="22">
        <f>SUM('[1]для руководства (2)'!T83)</f>
        <v>23090.35</v>
      </c>
      <c r="J22" s="22">
        <f>SUM('[1]для руководства (2)'!V83)</f>
        <v>2121</v>
      </c>
      <c r="K22" s="22"/>
      <c r="L22" s="22"/>
      <c r="M22" s="22"/>
      <c r="N22" s="22"/>
      <c r="O22" s="24">
        <f t="shared" si="0"/>
        <v>377496.41</v>
      </c>
      <c r="P22" s="15"/>
    </row>
    <row r="23" spans="1:18" ht="55.5" customHeight="1" x14ac:dyDescent="0.25">
      <c r="A23" s="39"/>
      <c r="B23" s="18" t="s">
        <v>29</v>
      </c>
      <c r="C23" s="26">
        <f>SUM('[1]для руководства (2)'!E84)</f>
        <v>2352572.3199999998</v>
      </c>
      <c r="D23" s="22">
        <f>SUM('[1]для руководства (2)'!I84)</f>
        <v>1046961.9899999999</v>
      </c>
      <c r="E23" s="22"/>
      <c r="F23" s="22">
        <f>SUM('[1]для руководства (2)'!L84)</f>
        <v>342</v>
      </c>
      <c r="G23" s="22"/>
      <c r="H23" s="22">
        <f>SUM('[1]для руководства (2)'!R84)</f>
        <v>1165593.23</v>
      </c>
      <c r="I23" s="22">
        <f>SUM('[1]для руководства (2)'!T84)</f>
        <v>6150</v>
      </c>
      <c r="J23" s="22"/>
      <c r="K23" s="22">
        <f>SUM('[1]для руководства (2)'!AH84)</f>
        <v>8149.71</v>
      </c>
      <c r="L23" s="22"/>
      <c r="M23" s="22">
        <f>SUM('[1]для руководства (2)'!AL84)</f>
        <v>4254000</v>
      </c>
      <c r="N23" s="22">
        <f>SUM('[1]для руководства (2)'!AN84)</f>
        <v>2748</v>
      </c>
      <c r="O23" s="24">
        <f t="shared" si="0"/>
        <v>8836517.25</v>
      </c>
      <c r="P23" s="15"/>
    </row>
    <row r="24" spans="1:18" ht="25.5" x14ac:dyDescent="0.25">
      <c r="A24" s="36" t="s">
        <v>30</v>
      </c>
      <c r="B24" s="18" t="s">
        <v>31</v>
      </c>
      <c r="C24" s="22"/>
      <c r="D24" s="22"/>
      <c r="E24" s="22"/>
      <c r="F24" s="22"/>
      <c r="G24" s="22">
        <f>SUM('[1]для руководства (2)'!P87)</f>
        <v>421183.81999999989</v>
      </c>
      <c r="H24" s="22"/>
      <c r="I24" s="22">
        <f>SUM('[1]для руководства (2)'!T87)</f>
        <v>13788.7</v>
      </c>
      <c r="J24" s="22"/>
      <c r="K24" s="31"/>
      <c r="L24" s="22">
        <f>SUM('[1]для руководства (2)'!AJ87)</f>
        <v>637683.14999999991</v>
      </c>
      <c r="M24" s="22"/>
      <c r="N24" s="22"/>
      <c r="O24" s="24">
        <f t="shared" si="0"/>
        <v>1072655.67</v>
      </c>
      <c r="P24" s="15"/>
    </row>
    <row r="25" spans="1:18" ht="17.25" customHeight="1" x14ac:dyDescent="0.25">
      <c r="A25" s="44"/>
      <c r="B25" s="18" t="s">
        <v>32</v>
      </c>
      <c r="C25" s="22">
        <f>SUM('[1]для руководства (2)'!E88)</f>
        <v>688681.41</v>
      </c>
      <c r="D25" s="22">
        <f>SUM('[1]для руководства (2)'!I88)</f>
        <v>298681.08</v>
      </c>
      <c r="E25" s="22"/>
      <c r="F25" s="22"/>
      <c r="G25" s="22">
        <f>SUM('[1]для руководства (2)'!P88)</f>
        <v>959.25</v>
      </c>
      <c r="H25" s="22"/>
      <c r="I25" s="22"/>
      <c r="J25" s="22"/>
      <c r="K25" s="22">
        <f>SUM('[1]для руководства (2)'!AH88)</f>
        <v>2525.83</v>
      </c>
      <c r="L25" s="22"/>
      <c r="M25" s="22"/>
      <c r="N25" s="22"/>
      <c r="O25" s="24">
        <f t="shared" si="0"/>
        <v>990847.57</v>
      </c>
      <c r="P25" s="15"/>
    </row>
    <row r="26" spans="1:18" ht="37.5" customHeight="1" x14ac:dyDescent="0.25">
      <c r="A26" s="38" t="s">
        <v>45</v>
      </c>
      <c r="B26" s="18" t="s">
        <v>50</v>
      </c>
      <c r="C26" s="22">
        <f>SUM('[1]для руководства (2)'!E91)</f>
        <v>1306636</v>
      </c>
      <c r="D26" s="22">
        <f>SUM('[1]для руководства (2)'!I91)</f>
        <v>6968933.7800000003</v>
      </c>
      <c r="E26" s="22"/>
      <c r="F26" s="22"/>
      <c r="G26" s="22"/>
      <c r="H26" s="22"/>
      <c r="I26" s="22"/>
      <c r="J26" s="25"/>
      <c r="K26" s="22"/>
      <c r="L26" s="22"/>
      <c r="M26" s="22"/>
      <c r="N26" s="22"/>
      <c r="O26" s="24">
        <f t="shared" si="0"/>
        <v>8275569.7800000003</v>
      </c>
      <c r="P26" s="15"/>
    </row>
    <row r="27" spans="1:18" ht="37.5" customHeight="1" x14ac:dyDescent="0.25">
      <c r="A27" s="45"/>
      <c r="B27" s="18" t="s">
        <v>51</v>
      </c>
      <c r="C27" s="22">
        <f>SUM('[1]для руководства (2)'!E92)</f>
        <v>11972</v>
      </c>
      <c r="D27" s="22">
        <f>SUM('[1]для руководства (2)'!I92)</f>
        <v>54384.9</v>
      </c>
      <c r="E27" s="22"/>
      <c r="F27" s="22"/>
      <c r="G27" s="22"/>
      <c r="H27" s="22"/>
      <c r="I27" s="22"/>
      <c r="J27" s="22"/>
      <c r="K27" s="22"/>
      <c r="L27" s="22"/>
      <c r="M27" s="25"/>
      <c r="N27" s="22"/>
      <c r="O27" s="24">
        <f t="shared" si="0"/>
        <v>66356.899999999994</v>
      </c>
      <c r="P27" s="15"/>
    </row>
    <row r="28" spans="1:18" ht="49.5" customHeight="1" x14ac:dyDescent="0.25">
      <c r="A28" s="45"/>
      <c r="B28" s="18" t="s">
        <v>52</v>
      </c>
      <c r="C28" s="22">
        <f>SUM('[1]для руководства (2)'!E93)</f>
        <v>34275</v>
      </c>
      <c r="D28" s="22">
        <f>SUM('[1]для руководства (2)'!I93)</f>
        <v>208577.92000000001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4">
        <f t="shared" si="0"/>
        <v>242852.92</v>
      </c>
      <c r="P28" s="15"/>
    </row>
    <row r="29" spans="1:18" ht="45.75" customHeight="1" x14ac:dyDescent="0.25">
      <c r="A29" s="45"/>
      <c r="B29" s="18" t="s">
        <v>55</v>
      </c>
      <c r="C29" s="22">
        <f>SUM('[1]для руководства (2)'!E94)</f>
        <v>2476</v>
      </c>
      <c r="D29" s="22">
        <f>SUM('[1]для руководства (2)'!I94)</f>
        <v>12061.87</v>
      </c>
      <c r="E29" s="22"/>
      <c r="F29" s="22"/>
      <c r="G29" s="22"/>
      <c r="H29" s="22"/>
      <c r="I29" s="22"/>
      <c r="J29" s="32"/>
      <c r="K29" s="22"/>
      <c r="L29" s="22"/>
      <c r="M29" s="22"/>
      <c r="N29" s="22"/>
      <c r="O29" s="24">
        <f t="shared" si="0"/>
        <v>14537.87</v>
      </c>
      <c r="P29" s="15"/>
    </row>
    <row r="30" spans="1:18" ht="37.5" customHeight="1" x14ac:dyDescent="0.25">
      <c r="A30" s="45"/>
      <c r="B30" s="18" t="s">
        <v>33</v>
      </c>
      <c r="C30" s="22">
        <f>SUM('[1]для руководства (2)'!E24)</f>
        <v>197195.75</v>
      </c>
      <c r="D30" s="22">
        <f>SUM('[1]для руководства (2)'!I24)</f>
        <v>1032715.05</v>
      </c>
      <c r="E30" s="22"/>
      <c r="F30" s="22"/>
      <c r="G30" s="22"/>
      <c r="H30" s="22"/>
      <c r="I30" s="22"/>
      <c r="J30" s="22">
        <f>SUM('[1]для руководства (2)'!V24)</f>
        <v>46870.8</v>
      </c>
      <c r="K30" s="22"/>
      <c r="L30" s="22"/>
      <c r="M30" s="22"/>
      <c r="N30" s="22"/>
      <c r="O30" s="24">
        <f t="shared" si="0"/>
        <v>1276781.6000000001</v>
      </c>
      <c r="P30" s="15"/>
    </row>
    <row r="31" spans="1:18" ht="37.5" customHeight="1" x14ac:dyDescent="0.25">
      <c r="A31" s="45"/>
      <c r="B31" s="18" t="s">
        <v>34</v>
      </c>
      <c r="C31" s="22">
        <f>SUM('[1]для руководства (2)'!E12)</f>
        <v>419739</v>
      </c>
      <c r="D31" s="22">
        <f>SUM('[1]для руководства (2)'!I12)</f>
        <v>1797530.1</v>
      </c>
      <c r="E31" s="22"/>
      <c r="F31" s="22"/>
      <c r="G31" s="22"/>
      <c r="H31" s="22"/>
      <c r="I31" s="22">
        <v>5250</v>
      </c>
      <c r="J31" s="22"/>
      <c r="K31" s="22"/>
      <c r="L31" s="22"/>
      <c r="M31" s="22">
        <v>2821</v>
      </c>
      <c r="N31" s="22">
        <f>SUM('[1]для руководства (2)'!AN12)</f>
        <v>21733.81</v>
      </c>
      <c r="O31" s="24">
        <f t="shared" si="0"/>
        <v>2247073.91</v>
      </c>
      <c r="P31" s="15"/>
    </row>
    <row r="32" spans="1:18" ht="58.5" customHeight="1" x14ac:dyDescent="0.25">
      <c r="A32" s="45"/>
      <c r="B32" s="18" t="s">
        <v>57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4">
        <f t="shared" si="0"/>
        <v>0</v>
      </c>
      <c r="P32" s="15"/>
    </row>
    <row r="33" spans="1:16" ht="94.5" customHeight="1" x14ac:dyDescent="0.25">
      <c r="A33" s="39"/>
      <c r="B33" s="18" t="s">
        <v>62</v>
      </c>
      <c r="C33" s="22"/>
      <c r="D33" s="22"/>
      <c r="E33" s="22"/>
      <c r="F33" s="22"/>
      <c r="G33" s="22"/>
      <c r="H33" s="22"/>
      <c r="I33" s="22"/>
      <c r="J33" s="22"/>
      <c r="K33" s="22"/>
      <c r="L33" s="22">
        <v>35120.980000000003</v>
      </c>
      <c r="M33" s="22"/>
      <c r="N33" s="22"/>
      <c r="O33" s="24">
        <f t="shared" si="0"/>
        <v>35120.980000000003</v>
      </c>
      <c r="P33" s="15"/>
    </row>
    <row r="34" spans="1:16" ht="25.5" x14ac:dyDescent="0.25">
      <c r="A34" s="17" t="s">
        <v>54</v>
      </c>
      <c r="B34" s="21" t="s">
        <v>35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4">
        <f t="shared" si="0"/>
        <v>0</v>
      </c>
      <c r="P34" s="15"/>
    </row>
    <row r="35" spans="1:16" ht="25.5" x14ac:dyDescent="0.25">
      <c r="A35" s="17" t="s">
        <v>36</v>
      </c>
      <c r="B35" s="21" t="s">
        <v>35</v>
      </c>
      <c r="C35" s="22">
        <f>SUM('[1]для руководства (2)'!E104)</f>
        <v>392399.23</v>
      </c>
      <c r="D35" s="22">
        <f>SUM('[1]для руководства (2)'!I104)</f>
        <v>228033.98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4">
        <f t="shared" si="0"/>
        <v>620433.21</v>
      </c>
      <c r="P35" s="15"/>
    </row>
    <row r="36" spans="1:16" x14ac:dyDescent="0.25">
      <c r="A36" s="3"/>
      <c r="B36" s="13" t="s">
        <v>37</v>
      </c>
      <c r="C36" s="27">
        <f t="shared" ref="C36:N36" si="1">SUM(C3:C35)</f>
        <v>241830328.16</v>
      </c>
      <c r="D36" s="27">
        <f t="shared" si="1"/>
        <v>129781098.26999998</v>
      </c>
      <c r="E36" s="27">
        <f t="shared" si="1"/>
        <v>47846</v>
      </c>
      <c r="F36" s="27">
        <f>SUM(F3:F35)</f>
        <v>38312.020000000004</v>
      </c>
      <c r="G36" s="27">
        <f t="shared" si="1"/>
        <v>782307.45999999985</v>
      </c>
      <c r="H36" s="27">
        <f t="shared" si="1"/>
        <v>70256164.170000002</v>
      </c>
      <c r="I36" s="27">
        <f t="shared" si="1"/>
        <v>56613535.340000004</v>
      </c>
      <c r="J36" s="27">
        <f t="shared" si="1"/>
        <v>22072047.440000001</v>
      </c>
      <c r="K36" s="27">
        <f t="shared" si="1"/>
        <v>2600044.44</v>
      </c>
      <c r="L36" s="27">
        <f>SUM(L4:L35)</f>
        <v>672804.12999999989</v>
      </c>
      <c r="M36" s="27">
        <f t="shared" si="1"/>
        <v>4373673.16</v>
      </c>
      <c r="N36" s="27">
        <f t="shared" si="1"/>
        <v>189402.98</v>
      </c>
      <c r="O36" s="27">
        <f>SUM(O3:O35)</f>
        <v>529257563.56999999</v>
      </c>
      <c r="P36" s="15"/>
    </row>
    <row r="37" spans="1:16" x14ac:dyDescent="0.25">
      <c r="A37" s="6"/>
      <c r="B37" s="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0"/>
    </row>
    <row r="38" spans="1:16" x14ac:dyDescent="0.25">
      <c r="A38" s="7"/>
      <c r="B38" s="7"/>
      <c r="O38" s="10"/>
      <c r="P38" s="15"/>
    </row>
    <row r="39" spans="1:16" x14ac:dyDescent="0.25">
      <c r="O39" s="10"/>
    </row>
    <row r="40" spans="1:16" x14ac:dyDescent="0.25">
      <c r="A40" s="9"/>
      <c r="O40" s="10"/>
    </row>
    <row r="41" spans="1:16" x14ac:dyDescent="0.25">
      <c r="O41" s="11"/>
    </row>
    <row r="42" spans="1:16" x14ac:dyDescent="0.25">
      <c r="O42" s="10"/>
    </row>
    <row r="43" spans="1:16" x14ac:dyDescent="0.25">
      <c r="O43" s="10"/>
    </row>
    <row r="44" spans="1:16" x14ac:dyDescent="0.25">
      <c r="O44" s="10"/>
    </row>
    <row r="46" spans="1:16" x14ac:dyDescent="0.25">
      <c r="O46" s="14"/>
    </row>
    <row r="47" spans="1:16" x14ac:dyDescent="0.25">
      <c r="A47" s="14"/>
      <c r="B47" s="14"/>
      <c r="O47" s="14"/>
    </row>
    <row r="48" spans="1:16" x14ac:dyDescent="0.25">
      <c r="O48" s="14"/>
    </row>
    <row r="49" spans="1:15" x14ac:dyDescent="0.25">
      <c r="A49" s="14"/>
      <c r="B49" s="14"/>
      <c r="O49" s="14"/>
    </row>
    <row r="50" spans="1:15" x14ac:dyDescent="0.25">
      <c r="A50" s="14"/>
      <c r="B50" s="14"/>
      <c r="O50" s="14"/>
    </row>
    <row r="51" spans="1:15" x14ac:dyDescent="0.25">
      <c r="A51" s="14"/>
      <c r="B51" s="14"/>
      <c r="O51" s="14"/>
    </row>
  </sheetData>
  <mergeCells count="9">
    <mergeCell ref="A24:A25"/>
    <mergeCell ref="A26:A33"/>
    <mergeCell ref="A12:A13"/>
    <mergeCell ref="A1:O1"/>
    <mergeCell ref="A5:A8"/>
    <mergeCell ref="A9:A11"/>
    <mergeCell ref="A18:A19"/>
    <mergeCell ref="A15:A16"/>
    <mergeCell ref="A22:A23"/>
  </mergeCells>
  <printOptions horizontalCentered="1" verticalCentered="1"/>
  <pageMargins left="0" right="0" top="0" bottom="0" header="0" footer="0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2026-03-11T11:59:41Z</dcterms:modified>
</cp:coreProperties>
</file>